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2" sheetId="2" r:id="rId1"/>
  </sheets>
  <calcPr calcId="125725"/>
</workbook>
</file>

<file path=xl/calcChain.xml><?xml version="1.0" encoding="utf-8"?>
<calcChain xmlns="http://schemas.openxmlformats.org/spreadsheetml/2006/main">
  <c r="H251" i="2"/>
  <c r="H239"/>
  <c r="H135"/>
  <c r="H103"/>
  <c r="H102"/>
  <c r="H101"/>
  <c r="H100"/>
  <c r="H99"/>
  <c r="H98"/>
  <c r="H27"/>
  <c r="H26"/>
  <c r="D136"/>
  <c r="E136"/>
</calcChain>
</file>

<file path=xl/sharedStrings.xml><?xml version="1.0" encoding="utf-8"?>
<sst xmlns="http://schemas.openxmlformats.org/spreadsheetml/2006/main" count="1219" uniqueCount="873">
  <si>
    <t>Komenda Wojewódzka Policji w Lublinie</t>
  </si>
  <si>
    <t>załącznik nr 4 do Regulaminu Pracy Komisji Przetargowej oraz udzielania zamówień publicznych KWP w Lublinie</t>
  </si>
  <si>
    <t>Księga zamówień publicznych 2016</t>
  </si>
  <si>
    <t>l.p.</t>
  </si>
  <si>
    <t>nr referencyjny</t>
  </si>
  <si>
    <t>tytuł postępowania</t>
  </si>
  <si>
    <t>tryb zamówienia</t>
  </si>
  <si>
    <t>ogłoszenie o udzieleniu zamówienia</t>
  </si>
  <si>
    <t>wartość szacunkowa netto (zł)</t>
  </si>
  <si>
    <t>wartość najkorzystniejszej oferty netto (zł)</t>
  </si>
  <si>
    <t>wykonawca, nr umowy</t>
  </si>
  <si>
    <t>data zawarcia umowy</t>
  </si>
  <si>
    <t>01/25/16/SZP/U</t>
  </si>
  <si>
    <t>Świadczenie usług regeneracji alternatorów i rozruszników pojazdów służbowych na potrzeby KWP w Lublinie i jednostek podległych</t>
  </si>
  <si>
    <t>usługa</t>
  </si>
  <si>
    <t>przetarg nieograniczony</t>
  </si>
  <si>
    <t>Kilian sp. z o. o. ul. Majowa 34, 39-300 Mielec, umowa nr 1/02/WT/16</t>
  </si>
  <si>
    <t>09.02.2016</t>
  </si>
  <si>
    <t>02/23/16/SZP/U</t>
  </si>
  <si>
    <t>Usługi holowania, przewozu i parkowania pojazdów o dopuszczalnej masie całkowitej do 3,5 t i powyżej 3,5 t zabezpieczonych przez Policję do celów dochodzeniowo – śledczych na potrzeby jednostek oraz w szczególnych przypadkach pojazdów służbowych Policji</t>
  </si>
  <si>
    <t>03/33/16/SZP/U</t>
  </si>
  <si>
    <t>04/24/16/SZP/U</t>
  </si>
  <si>
    <t>Usługi mycia oraz odkurzania wnętrza pojazdów służbowych na potrzeby Komendy Wojewódzkiej Policji w Lublinie i jednostek podległych.</t>
  </si>
  <si>
    <t>05/48/16/SZP/B</t>
  </si>
  <si>
    <t>Zaprojektowanie i wykonanie rozbudowy systemu zabezpieczeń w obiektach KPP w Kraśniku, KMP w Lublinie oraz Strzelnicy Policyjnej przy ul. Grenadierów 3 w Lublinie</t>
  </si>
  <si>
    <t>robota budowlana</t>
  </si>
  <si>
    <t>Świadczenie usług medycznych dla Komendy Wojewódzkiej Policji w Lublinie</t>
  </si>
  <si>
    <t>06/19/16/SZP/U</t>
  </si>
  <si>
    <t>Dzierżawa łączy telekomunikacyjnych na potrzeby KWP w Lublinie</t>
  </si>
  <si>
    <t>dostawa / usługa /         robota budowlana</t>
  </si>
  <si>
    <t>30242-2016</t>
  </si>
  <si>
    <t>22373-2016</t>
  </si>
  <si>
    <t>p. 1 - 75 000,00</t>
  </si>
  <si>
    <t>p.2 - 50 050,00</t>
  </si>
  <si>
    <t>6 Szpital Wojskowy z Przychodnią SP ZOZ w Dęblinie, ul. Szpitalna 2, 08-530 Dęblin    umowa nr 1/F/2016</t>
  </si>
  <si>
    <t>24.02.2016</t>
  </si>
  <si>
    <t>unieważnienia art.. 93 ust 1pkt 4)</t>
  </si>
  <si>
    <t>08/33/16/SZP/U</t>
  </si>
  <si>
    <t>Świadczenie usług medycznych dla Komendy Wojewódzkiej Policji w Lublinie – na terenie działania Komendy Miejskiej Policji w Zamościu</t>
  </si>
  <si>
    <t>09/05/16/SZP/U</t>
  </si>
  <si>
    <t>Świadczenie usługi żywienia osób zatrzymanych w pomieszczeniach dla osób zatrzymanych oraz policjantów: KMP w Białej Podlaskiej, KPP w Janowie Lubelskim, KPP we Włodawie, KPP w Radzyniu Podlaskim, KPP 
w Łukowie, KPP w Lubartowie, KPP w Tomaszowie Lubelskim, KMP w Lublinie i KMP 
w Zamościu</t>
  </si>
  <si>
    <t>13/54/16/SZP/B</t>
  </si>
  <si>
    <t>12/12/16/SZP/D</t>
  </si>
  <si>
    <t>dostawa</t>
  </si>
  <si>
    <t>10/47/16/SZP/B</t>
  </si>
  <si>
    <t>Zamówienie uzupełniające do zadania pn. zaprojektowanie i wykonanie rozbudowy systemu zabezpieczeń pomieszczeń chronionych dla systemów teleinformatycznych w obiektach podległych KWP w Lublinie</t>
  </si>
  <si>
    <t>wolna ręka</t>
  </si>
  <si>
    <t>65662-2016</t>
  </si>
  <si>
    <t>21.138,21</t>
  </si>
  <si>
    <t>p2 - 58.778,86</t>
  </si>
  <si>
    <t>p3- 8.363,25</t>
  </si>
  <si>
    <t>p4- 23.320,49</t>
  </si>
  <si>
    <t>Kompas Wójcik, Postowicz sp. j. ul. Diamentowa 4, 20-447 Lublin, umowa nr 6/2016/R/IR</t>
  </si>
  <si>
    <t>22.03.2016</t>
  </si>
  <si>
    <t>18.03.2016</t>
  </si>
  <si>
    <t>Zaprojektowanie i wykonanie termomodernizacji obiektu KP w Żmudzi wraz z instalacją fotowoltaiczną</t>
  </si>
  <si>
    <t>11/40/16/SZP/B</t>
  </si>
  <si>
    <t>14/17/16/SZP/D</t>
  </si>
  <si>
    <t>Dostawa podzespołów, części i akcesoriów informatycznych do komputerów i drukarek oraz materiałów teleinformatycznych dla Komendy Wojewódzkiej Policji w Lublinie</t>
  </si>
  <si>
    <t>15/43/16/SZP/B</t>
  </si>
  <si>
    <t>Zaprojektowanie i wykonanie remontu kompleksowego Komisariatu Policji w Bełżycach</t>
  </si>
  <si>
    <t>16/55/16/SZP/B</t>
  </si>
  <si>
    <t>Wykonanie remontu pomieszczeń i robót zewnętrznych w KPP w Kraśniku, ul. Lubelska 83</t>
  </si>
  <si>
    <t>17/21/16/SZP/U</t>
  </si>
  <si>
    <t>Świadczenie usług z zakresu medycyny pracy dla policjantów i pracowników komend miejskich i powiatowych Policji województwa lubelskiego</t>
  </si>
  <si>
    <t>18/04/16/SZP/D</t>
  </si>
  <si>
    <t>Konserwacja i naprawy eksploatacyjne urządzeń do powielania dokumentów</t>
  </si>
  <si>
    <t>19/46/16/SZP/B</t>
  </si>
  <si>
    <t>Zaprojektowanie i wykonanie remontu strefy wejścia głównego  Komendy Miejskiej Policji w Zamościu</t>
  </si>
  <si>
    <t>20/42/16/SZP/B</t>
  </si>
  <si>
    <t>Zaprojektowanie i wykonanie remontu w obiekcie PP w Lubyczy Królewskiej wraz z przyłączem kanalizacyjnym</t>
  </si>
  <si>
    <t>22/57/16/SZP/B</t>
  </si>
  <si>
    <t>Zagospodarowanie terenu Posterunku Policji w Miączynie</t>
  </si>
  <si>
    <t>Zaprojektowanie i wykonanie remontu KP 
w Niemcach</t>
  </si>
  <si>
    <t>Dostawa materiałów eksploatacyjnych do drukarek i faksów dla 
Komendy Wojewódzkiej Policji w Lublinie</t>
  </si>
  <si>
    <t>80328-2016</t>
  </si>
  <si>
    <t>25.03.2016</t>
  </si>
  <si>
    <t>Serwisowanie, wzorcowanie i kalibracja urządzeń do badania zawartości alkoholu w wydychanym powietrzu oraz inspekcja analizatorów Dräger DrugTest 5000</t>
  </si>
  <si>
    <t>07/02/16/SZP/U</t>
  </si>
  <si>
    <t xml:space="preserve">Techtronic Sp. z.o.o., ul. Redłowska 52/11, 81-450 Gdynia, umowa nr 23/C/2016 </t>
  </si>
  <si>
    <t xml:space="preserve">PROMILER Sp. z.o.o., ul. 28 czerwca 1956 r. 223/229, 61-485 Poznań, umowa nr 25/C/2016 </t>
  </si>
  <si>
    <t xml:space="preserve">Techtronic Sp. z.o.o., ul. Redłowska 52/11, 81-450 Gdynia, umowa nr 26/C/2016 </t>
  </si>
  <si>
    <t xml:space="preserve">Amii Sp. z o.o., ul. Grabińska 23, 92-780 Łódź,                              umowa nr 24/C/2016 </t>
  </si>
  <si>
    <t xml:space="preserve">art. 93 ust. 1 pkt 1) </t>
  </si>
  <si>
    <t xml:space="preserve">29.03.2016 </t>
  </si>
  <si>
    <t xml:space="preserve">23.03.2016 </t>
  </si>
  <si>
    <t xml:space="preserve">31.03.2016  </t>
  </si>
  <si>
    <t xml:space="preserve">29.03.2016  </t>
  </si>
  <si>
    <t>P. 1 -  4386,18</t>
  </si>
  <si>
    <t>P.2 - 1673,17</t>
  </si>
  <si>
    <t>P. 3 - 56203,25</t>
  </si>
  <si>
    <t>P.4 - 7154,47</t>
  </si>
  <si>
    <t>P.5 - 2170,73</t>
  </si>
  <si>
    <t>P.6 - 3658,54</t>
  </si>
  <si>
    <t>80774-2016</t>
  </si>
  <si>
    <t>Serwis klimatyzatorów i urządzeń wentylacji mechanicznej zainstalowanych w obiektach Policji woj. lubelskiego</t>
  </si>
  <si>
    <t>24/36/16/SZP/U</t>
  </si>
  <si>
    <t>Wykonanie remontu pomieszczeń i robót zewnętrznych w KPP w Kraśniku ul. Lubelska 83</t>
  </si>
  <si>
    <t>25/42/16/SZP/B</t>
  </si>
  <si>
    <t>21/22/16/SZP/D</t>
  </si>
  <si>
    <t>Dostawa części zamiennych do pojazdów służbowych na potrzeby Komendy Wojewódzkiej Policji w Lublinie i jednostek podległych</t>
  </si>
  <si>
    <t>brak</t>
  </si>
  <si>
    <t>nie wybrano</t>
  </si>
  <si>
    <t>Serwisowanie, wzorcowanie i adiustacja/ kalibracja urządzeń do badania zawartości alkoholu w wydychanym powietrzu oraz inspekcja analizatorów Dräger DrugTest 5000</t>
  </si>
  <si>
    <t>23/02/16/SZP/U</t>
  </si>
  <si>
    <t>26/55/16/SZP/B</t>
  </si>
  <si>
    <t>40061-2016</t>
  </si>
  <si>
    <t>p. 8 - 16.373,98</t>
  </si>
  <si>
    <t>p. 1- 35.691,06</t>
  </si>
  <si>
    <t>p. 2 -17.639,02</t>
  </si>
  <si>
    <t>p. 3 -13.821,14</t>
  </si>
  <si>
    <t>p. 4 -30.048,78</t>
  </si>
  <si>
    <t>p.5 - 35.817,89</t>
  </si>
  <si>
    <t>p.6 - 20.565,85</t>
  </si>
  <si>
    <t>p.7 - 18.439,02</t>
  </si>
  <si>
    <t>p 11 - 28.019,51</t>
  </si>
  <si>
    <t>p 12 - 9.186,99</t>
  </si>
  <si>
    <t>05.04.2016</t>
  </si>
  <si>
    <t>Auto Myjnia Speed Waldemar Czwórnóg ul. Pogdórze 36, 22-100 Chełm, umowa nr 2/04/WT/16</t>
  </si>
  <si>
    <t>31.03.2016</t>
  </si>
  <si>
    <t>unieważniony, brak ofert</t>
  </si>
  <si>
    <t>unieważniony, wada postępowania</t>
  </si>
  <si>
    <t>88630-2016</t>
  </si>
  <si>
    <t>P.4 - 8 739,84</t>
  </si>
  <si>
    <t>P.1 - 82 601,63</t>
  </si>
  <si>
    <t>P. 2 - 45 934,96</t>
  </si>
  <si>
    <t>P.3 -  36 666,67</t>
  </si>
  <si>
    <t>P. 1 - 67 317,08</t>
  </si>
  <si>
    <t>P. 2 - 23 568,30</t>
  </si>
  <si>
    <t>P. 3 - 35 643,09</t>
  </si>
  <si>
    <t>P. 4 - 4 550,00</t>
  </si>
  <si>
    <t>08.04.2016</t>
  </si>
  <si>
    <t>Grażyna Łysiak - Auto Łysiak Assistance, ul. W. Reymonta 45, 23-300 Janów Lubelski, umowa nr 1/03/WT/16</t>
  </si>
  <si>
    <t>90762-2016</t>
  </si>
  <si>
    <t>11.04.2016</t>
  </si>
  <si>
    <t>46471-2016</t>
  </si>
  <si>
    <t>p.1 - 47 880,00</t>
  </si>
  <si>
    <t>p.2 - 12 245,40</t>
  </si>
  <si>
    <t>p.3 - 12 245,40</t>
  </si>
  <si>
    <t>p.4 - 20 041,80</t>
  </si>
  <si>
    <t>p.5 - 20 041,80</t>
  </si>
  <si>
    <t>p.6 - 21 990,90</t>
  </si>
  <si>
    <t>p.7 - 18 092,70</t>
  </si>
  <si>
    <t>p.8 - 960,40</t>
  </si>
  <si>
    <t>p.9 - 686,00</t>
  </si>
  <si>
    <t>DW Holding Busness Sp. z o.o., Plac Jana Pawła II 15, 06-400 Ciechanów umowa nr 30/C/2016</t>
  </si>
  <si>
    <t>20.04.2016</t>
  </si>
  <si>
    <t>PPUH „EMES” Stanisław Mazur, ul. Zamoyskiego 88, 23-300 Janów Lubelski   umowa nr 31/C/2016</t>
  </si>
  <si>
    <t>14.04.2016</t>
  </si>
  <si>
    <t>GOMI S.c Zbigniew Górka, Katarzyna Górka, ul. Modrzewiowa 4, 24-320 Poniatowa   umowa nr 33/C/2016</t>
  </si>
  <si>
    <t>GOMI S.c Zbigniew Górka, Katarzyna Górka, ul. Modrzewiowa 4, 24-320 Poniatowa   umowa nr 34/C/2016</t>
  </si>
  <si>
    <t>Siedlisko „Gościnne Progi”, Piotr Usow, ul. Plac Powstańców Warszawy 106, 21-100 Lubartów   umowa nr 32/C/2016</t>
  </si>
  <si>
    <t>12.04.2016</t>
  </si>
  <si>
    <t>4 PORY SMAKU, , Kinga Karpiuk, ul. Krzemionki 7a, 20-314 Lublin    umowa nr 36/C/2016</t>
  </si>
  <si>
    <t>04.04.2016</t>
  </si>
  <si>
    <t>„MARYNIA” Maria Ryń, ul. Wyszyńskiego 2, 22-40 Zamość   umowa nr 27/C/2016</t>
  </si>
  <si>
    <t xml:space="preserve">unieważnienie art. 93 ust. 1 pkt 1) </t>
  </si>
  <si>
    <t>28/59/16/SZP/D</t>
  </si>
  <si>
    <t>Dostawa fabrycznie nowych samochodów osobowych nieoznakowanych</t>
  </si>
  <si>
    <t>przetarg nieograniczony - w celu zawarcia umowy ramowej</t>
  </si>
  <si>
    <t>104846-2016</t>
  </si>
  <si>
    <t>Przedsiębiorstwo Wielobranżowe „PIOTREX” Piotr Banach, ul. Zemborzycka 59e, 20-445 Lublin   umowa nr 8/2016/R/IR</t>
  </si>
  <si>
    <t>06.04.2016</t>
  </si>
  <si>
    <t>51393-2016</t>
  </si>
  <si>
    <t>P. 1 - 339 387,80</t>
  </si>
  <si>
    <t>P. 3 - 1 268,29</t>
  </si>
  <si>
    <t>P.4 - 3 658,54</t>
  </si>
  <si>
    <t xml:space="preserve">TRANSCOM INTERNATIONAL S. Śleziak, W. Filipow Sp. J., 
ul. Armii Krajowej 2, 48-370 Paczków , umowa nr 49/C/2016
</t>
  </si>
  <si>
    <t>05.05.2016</t>
  </si>
  <si>
    <t>art. 93 ust. 1 pkt 1</t>
  </si>
  <si>
    <t>P.1 - 59 649,19</t>
  </si>
  <si>
    <t>P.2 - 3 121,95</t>
  </si>
  <si>
    <t>P.3 - 61 520,66</t>
  </si>
  <si>
    <t>P.4 - 8 226,34</t>
  </si>
  <si>
    <t>P.5 - 35 310,65</t>
  </si>
  <si>
    <t>P.6 - 17 268,29</t>
  </si>
  <si>
    <t>P.7 - 2 195,12</t>
  </si>
  <si>
    <t>8 928, 00</t>
  </si>
  <si>
    <t>11.05.2016</t>
  </si>
  <si>
    <t xml:space="preserve">unieważnienie art. 93 ust. 1 pkt 4) </t>
  </si>
  <si>
    <t>PT-TANK Piotr Kusz, Kocudza Trzecia 167, 23-304 Dzwola, umowa nr 3/04/WT/16</t>
  </si>
  <si>
    <t>125132 - 2016</t>
  </si>
  <si>
    <t>Biuro – Tech F.H.U. Krzysztof Bartoszek, ul. Bukowa 17, 20-374 Lublin, umowa nr 50/C/2016</t>
  </si>
  <si>
    <t>Biuro – Tech F.H.U. Krzysztof Bartoszek, ul. Bukowa 17, 20-374 Lublin, umowa nr 51/C/2016</t>
  </si>
  <si>
    <t>Biuro – Tech F.H.U. Krzysztof Bartoszek, ul. Bukowa 17, 20-374 Lublin, umowa nr 53/C/2016</t>
  </si>
  <si>
    <t>Biuro – Tech F.H.U. Krzysztof Bartoszek, ul. Bukowa 17, 20-374 Lublin, umowa nr 52/C/2016</t>
  </si>
  <si>
    <t>Biuro – Tech F.H.U. Krzysztof Bartoszek, ul. Bukowa 17, 20-374 Lublin, umowa nr 54/C/2016</t>
  </si>
  <si>
    <t>129032-2016</t>
  </si>
  <si>
    <t>Polskie Pracownie Konserwacji Zabytków S. A. w Warszawie oddział w Lublinie ul.Stefczyka 3, 20-151 Lublin, umowa nr 13/2016/R/IR</t>
  </si>
  <si>
    <t>10.05.2016</t>
  </si>
  <si>
    <t>Dostawa energii elektrycznej dla Komendy Wojewódzkiej Policji w Lublinie</t>
  </si>
  <si>
    <t>27/39/16/SZP/U</t>
  </si>
  <si>
    <t>133554-2016</t>
  </si>
  <si>
    <t xml:space="preserve">p.1 - 91 105,69 </t>
  </si>
  <si>
    <t>p.2 - 85 207,28</t>
  </si>
  <si>
    <t>p.3 - 52 195,12</t>
  </si>
  <si>
    <t>p.4 - 23 473,17</t>
  </si>
  <si>
    <t>FHU DRUK, Ul. Marii Konopnickiej14, 66-210 Zbaszynek      umowa nr 18/ŁI/2016</t>
  </si>
  <si>
    <t>24.05.2016</t>
  </si>
  <si>
    <t>OLPRINT Sp. z o.o., Ul. Krakowska 82, 50-427 Wrocław      umowa nr 15/ŁI/2016</t>
  </si>
  <si>
    <t>29.04.2016</t>
  </si>
  <si>
    <t>FHU DRUK, Ul. Marii Konopnickiej14, 66-210 Zbaszynek      umowa nr 16/ŁI/2016</t>
  </si>
  <si>
    <t>ATEL ELECTRONICS, Radosław Atlas, Ul. Oleska 121, 45-231 Opole     umowa nr 17/ŁI/2016</t>
  </si>
  <si>
    <t>25.04.2016</t>
  </si>
  <si>
    <t>64261- 2016</t>
  </si>
  <si>
    <t>35/47/16/SZP/B</t>
  </si>
  <si>
    <t>z wolnej ręki</t>
  </si>
  <si>
    <t xml:space="preserve">Konsus Centrum Systemów Zabezpieczeń i Nadzoru sp. z o. o. ul. Nałęczowska 19, 20-701 Lublin, umowa nr 18/2016/R/IR </t>
  </si>
  <si>
    <t>06.06.2016</t>
  </si>
  <si>
    <t>Wyżywienie i zakwaterowanie policjantów delegowanych do pełnienia służby w sezonowych posterunkach Policji na terenie woj. lubelskiego</t>
  </si>
  <si>
    <t>36/07/16/SZP/U</t>
  </si>
  <si>
    <t>Organizacja seminarium i konferencji w ramach realizacji projektów finansowanych ze źródeł zewnętrznych</t>
  </si>
  <si>
    <t>34/31/16/SZP/U</t>
  </si>
  <si>
    <t>Zaprojektowanie i wykonanie adaptacji pomieszczeń I piętra budynku przy ulicy Lubelskiej 31 dla potrzeb KP w Urszulinie</t>
  </si>
  <si>
    <t>33/44/16/SZP/B</t>
  </si>
  <si>
    <t>32/45/16/SZP/B</t>
  </si>
  <si>
    <t>Wykonanie robót remontowych mających wpływ na utrzymanie rezultatu projektu Funduszu Norweskiego dotyczącego budowy KP w Terespolu</t>
  </si>
  <si>
    <t>Zaprojektowanie i wykonanie remontu pomieszczeń Posterunku Policji w Suścu pow. Tomaszów Lubelski</t>
  </si>
  <si>
    <t>31/41/16/SZP/B</t>
  </si>
  <si>
    <t>Opracowanie dokumentacji projektowej termomodernizacji wraz z dostosowaniem obiektów podległych KWP w Lublinie do obecnie obowiązujących przepisów</t>
  </si>
  <si>
    <t>30/53/16/SZP/U</t>
  </si>
  <si>
    <t>29/34/16/SZP/U</t>
  </si>
  <si>
    <t>Wywóz odpadów komunalnych zbieranych z obiektów w Komendzie Wojewódzkiej Policji w Lublinie oraz Komendach Miejskich</t>
  </si>
  <si>
    <t>Przedsiębiorstwo Produkcyjno Handlowe i Gastronomia Jolstef, ul. Kazimierska 35, 24-200 Bełżyce, umowa nr 3/03/WT/16</t>
  </si>
  <si>
    <t>Przedsiębiorstwo Komunikacji Samochodowej w Łukowie S. A. ul. Piłsudskiego 29, 21-400 Łuków, umowa nr 4/03/WT/16</t>
  </si>
  <si>
    <t>Miejski Zakład Komunikacji sp. z o. o. w Zamościu, ul. Lipowa 5, 22-400 Zamość, umowa nr 6/03/WT/16</t>
  </si>
  <si>
    <t>zamówienie uzupełniające do zadania pn. zaprojektowanie i wykonanie rozbudowy systemu zabezpieczeń pomieszczeń chronionych dla systemów teleinformatycznych w obiektach podległych KWP w Lublinie pakiet nr 3 - KPP Puławy i KPP Kraśnik</t>
  </si>
  <si>
    <t>37/32/16/SZP/U</t>
  </si>
  <si>
    <t>Organizacja i przeprowadzenie egzaminów certyfikujących z języka angielskiego i języka rosyjskiego</t>
  </si>
  <si>
    <t>72627-2016</t>
  </si>
  <si>
    <t>2016/S 112-200317</t>
  </si>
  <si>
    <t>03.06.2016</t>
  </si>
  <si>
    <t>Orange Polska S.A., Al. Jerozolimskie 160, 02-326 Warszawa; umowa nr 20/ŁI/2016</t>
  </si>
  <si>
    <t>Orange Polska S.A., Al.Jerozolimskie 160, 02-326 Warszawa; umowa nr 21/ŁI/2016</t>
  </si>
  <si>
    <t>Orange Polska S.A., Al. Jerozolimskie 160, 02-326 Warszawa; umowa nr 22/ŁI/2016</t>
  </si>
  <si>
    <t>Orange Polska S.A., Al.Jerozolimskie 160, 02-326 Warszawa; umowa nr 23/ŁI/2016</t>
  </si>
  <si>
    <t>Orange Polska S.A., Al. Jerozolimskie 160, 02-326 Warszawa; umowa nr 24/ŁI/2016</t>
  </si>
  <si>
    <t>Orange Polska S.A., Al. Jerozolimskie 160, 02-326 Warszawa; umowa nr 25/ŁI/2016</t>
  </si>
  <si>
    <t>Orange Polska S.A., Al. Jerozolimskie 160, 02-326 Warszawa; umowa nr 26/ŁI/2016</t>
  </si>
  <si>
    <t>Orange Polska S.A., Al. Jerozolimskie 160, 02-326 Warszawa; umowa nr 27/ŁI/2016</t>
  </si>
  <si>
    <t>Orange Polska S.A., Al. Jerozolimskie 160, 02-326 Warszawa; umowa nr 28/ŁI/2016</t>
  </si>
  <si>
    <t>Orange Polska S.A., Al. Jerozolimskie 160, 02-326 Warszawa; umowa nr 29/ŁI/2016</t>
  </si>
  <si>
    <t>Orange Polska S.A., Al. Jerozolimskie 160, 02-326 Warszawa; umowa nr 30/ŁI/2016</t>
  </si>
  <si>
    <t>Orange Polska S.A., Al. Jerozolimskie 160, 02-326 Warszawa; umowa nr 31/ŁI/2016</t>
  </si>
  <si>
    <t>Orange Polska S.A., Al. Jerozolimskie 160, 02-326 Warszawa; umowa nr 32/ŁI/2016</t>
  </si>
  <si>
    <t>Orange Polska S.A., Al. Jerozolimskie 160, 02-326 Warszawa; umowa nr 33/ŁI/2016</t>
  </si>
  <si>
    <t>Orange Polska S.A., Al. Jerozolimskie 160, 02-326 Warszawa; umowa nr 34/ŁI/2016</t>
  </si>
  <si>
    <t>Orange Polska S.A., Al. Jerozolimskie 160, 02-326 Warszawa; umowa nr 35/ŁI/2016</t>
  </si>
  <si>
    <t>Orange Polska S.A., Al. Jerozolimskie 160, 02-326 Warszawa; umowa nr 36/ŁI/2016</t>
  </si>
  <si>
    <t>Orange Polska S.A., Al. Jerozolimskie 160, 02-326 Warszawa; umowa nr 37/ŁI/2016</t>
  </si>
  <si>
    <t>Orange Polska S.A., Al. Jerozolimskie 160, 02-326 Warszawa; umowa nr 38/ŁI/2016</t>
  </si>
  <si>
    <t>Orange Polska S.A., Al. Jerozolimskie 160, 02-326 Warszawa; umowa nr 39/ŁI/2016</t>
  </si>
  <si>
    <t>Orange Polska S.A., Al. Jerozolimskie 160, 02-326 Warszawa; umowa nr 40/ŁI/2016</t>
  </si>
  <si>
    <t>Orange Polska S.A., Al. Jerozolimskie 160, 02-326 Warszawa; umowa nr 41/ŁI/2016</t>
  </si>
  <si>
    <t>Orange Polska S.A., Al. Jerozolimskie 160, 02-326 Warszawa; umowa nr 42/ŁI/2016</t>
  </si>
  <si>
    <t>Orange Polska S.A., Al. Jerozolimskie 160, 02-326 Warszawa; umowa nr 43/ŁI/2016</t>
  </si>
  <si>
    <t>Orange Polska S.A., Al. Jerozolimskie 160, 02-326 Warszawa; umowa nr 44/ŁI/2016</t>
  </si>
  <si>
    <t>Orange Polska S.A., Al. Jerozolimskie 160, 02-326 Warszawa; umowa nr 45/ŁI/2016</t>
  </si>
  <si>
    <t>Orange Polska S.A., Al. Jerozolimskie 160, 02-326 Warszawa; umowa nr 46/ŁI/2016</t>
  </si>
  <si>
    <t>Orange Polska S.A., Al. Jerozolimskie 160, 02-326 Warszawa; umowa nr 47/ŁI/2016</t>
  </si>
  <si>
    <t>Orange Polska S.A., Al. Jerozolimskie 160, 02-326 Warszawa; umowa nr 48/ŁI/2016</t>
  </si>
  <si>
    <t>Orange Polska S.A., Al. Jerozolimskie 160, 02-326 Warszawa; umowa nr 49/ŁI/2016</t>
  </si>
  <si>
    <t>Orange Polska S.A., Al. Jerozolimskie 160, 02-326 Warszawa; umowa nr 50/ŁI/2016</t>
  </si>
  <si>
    <t>Orange Polska S.A., Al. Jerozolimskie 160, 02-326 Warszawa; umowa nr 51/ŁI/2016</t>
  </si>
  <si>
    <t>Orange Polska S.A., Al. Jerozolimskie 160, 02-326 Warszawa; umowa nr 52/ŁI/2016</t>
  </si>
  <si>
    <t>Orange Polska S.A., Al. Jerozolimskie 160, 02-326 Warszawa; umowa nr 53/ŁI/2016</t>
  </si>
  <si>
    <t>Orange Polska S.A., Al. Jerozolimskie 160, 02-326 Warszawa; umowa nr 54/ŁI/2016</t>
  </si>
  <si>
    <t>Orange Polska S.A., Al. Jerozolimskie 160, 02-326 Warszawa; umowa nr 55/ŁI/2016</t>
  </si>
  <si>
    <t>Orange Polska S.A., Al. Jerozolimskie 160, 02-326 Warszawa; umowa nr 56/ŁI/2016</t>
  </si>
  <si>
    <t>Orange Polska S.A., Al. Jerozolimskie 160, 02-326 Warszawa; umowa nr 57/ŁI/2016</t>
  </si>
  <si>
    <t>Orange Polska S.A., Al. Jerozolimskie 160, 02-326 Warszawa; umowa nr 58/ŁI/2016</t>
  </si>
  <si>
    <t>Orange Polska S.A., Al. Jerozolimskie 160, 02-326 Warszawa; umowa nr 59/ŁI/2016</t>
  </si>
  <si>
    <t>Orange Polska S.A., Al. Jerozolimskie 160, 02-326 Warszawa; umowa nr 60/ŁI/2016</t>
  </si>
  <si>
    <t>Orange Polska S.A., Al. Jerozolimskie 160, 02-326 Warszawa; umowa nr 62/ŁI/2016</t>
  </si>
  <si>
    <t>Orange Polska S.A., Al. Jerozolimskie 160, 02-326 Warszawa; umowa nr 63/ŁI/2016</t>
  </si>
  <si>
    <t>Orange Polska S.A., Al. Jerozolimskie 160, 02-326 Warszawa; umowa nr 64/ŁI/2016</t>
  </si>
  <si>
    <t>Orange Polska S.A., Al. Jerozolimskie 160, 02-326 Warszawa; umowa nr 65/ŁI/2016</t>
  </si>
  <si>
    <t>Orange Polska S.A., Al. Jerozolimskie 160, 02-326 Warszawa; umowa nr 66/ŁI/2016</t>
  </si>
  <si>
    <t>Orange Polska S.A., Al. Jerozolimskie 160, 02-326 Warszawa; umowa nr 67/ŁI/2016</t>
  </si>
  <si>
    <t>Orange Polska S.A., Al. Jerozolimskie 160, 02-326 Warszawa; umowa nr 68/ŁI/2016</t>
  </si>
  <si>
    <t>19.05.2016</t>
  </si>
  <si>
    <t>p.1.- 92 360,63</t>
  </si>
  <si>
    <t>p.2 - 91 735,20</t>
  </si>
  <si>
    <t>p. 3 - 80 177,27</t>
  </si>
  <si>
    <t>p.4 - 92 029,52</t>
  </si>
  <si>
    <t>p.5 - 91 624,83</t>
  </si>
  <si>
    <t>p.6 - 41 558,46</t>
  </si>
  <si>
    <t>p.7 - 91 759,72</t>
  </si>
  <si>
    <t>p.8 - 79 839,80</t>
  </si>
  <si>
    <t>p.9 - 80 514,73</t>
  </si>
  <si>
    <t>p.10-79 839,80</t>
  </si>
  <si>
    <t>p.11-81 189,66</t>
  </si>
  <si>
    <t>p.12-78 226,73</t>
  </si>
  <si>
    <t>p.13-78 489,95</t>
  </si>
  <si>
    <t>p.14-77 815,02</t>
  </si>
  <si>
    <t>p.15-93 452,08</t>
  </si>
  <si>
    <t>p.16-74 440,39</t>
  </si>
  <si>
    <t>p.17-75 992,72</t>
  </si>
  <si>
    <t>p.18-77 275,08</t>
  </si>
  <si>
    <t>p.19-76 532,67</t>
  </si>
  <si>
    <t>p.20-92 054,05</t>
  </si>
  <si>
    <t>p.21-77 072,60</t>
  </si>
  <si>
    <t>p.22-82 067,07</t>
  </si>
  <si>
    <t>p.23-91 894,63</t>
  </si>
  <si>
    <t>p.24-91 870,10</t>
  </si>
  <si>
    <t>p.25-92 618,16</t>
  </si>
  <si>
    <t>p.26-76 532,67</t>
  </si>
  <si>
    <t>p.27-81 257,15</t>
  </si>
  <si>
    <t>p.28-78 084,99</t>
  </si>
  <si>
    <t>p.29-91 771,99</t>
  </si>
  <si>
    <t>p.30-77 612,54</t>
  </si>
  <si>
    <t>p.31-81 392,14</t>
  </si>
  <si>
    <t>p.32-81 189,66</t>
  </si>
  <si>
    <t>p.33-92 544,59</t>
  </si>
  <si>
    <t>p.34-92 789,85</t>
  </si>
  <si>
    <t>p.35-91 808,78</t>
  </si>
  <si>
    <t>p.36-83 551,90</t>
  </si>
  <si>
    <t>p.37-77 545,06</t>
  </si>
  <si>
    <t>p.38-82 134,56</t>
  </si>
  <si>
    <t>p.39-82 674,50</t>
  </si>
  <si>
    <t>p.40-81 459,63</t>
  </si>
  <si>
    <t>p.41-73 395,37</t>
  </si>
  <si>
    <t>p.42-4 140,00</t>
  </si>
  <si>
    <t>p.43-104 266,83</t>
  </si>
  <si>
    <t>p.44-104 266,83</t>
  </si>
  <si>
    <t>p.45-104 266,83</t>
  </si>
  <si>
    <t>p.46-104 266,83</t>
  </si>
  <si>
    <t>p.47-104 266,83</t>
  </si>
  <si>
    <t>p.48-104 266,83</t>
  </si>
  <si>
    <t>p.49-104 266,83</t>
  </si>
  <si>
    <t>p.50-104 266,83</t>
  </si>
  <si>
    <t>p.1-10 500,00</t>
  </si>
  <si>
    <t>p.2-3 600,00</t>
  </si>
  <si>
    <t>p.3-1 440,00</t>
  </si>
  <si>
    <t>p.4-7 200,00</t>
  </si>
  <si>
    <t>p.5-35 640,00</t>
  </si>
  <si>
    <t>p.6-36 000,00</t>
  </si>
  <si>
    <t>p.7-33 550,00</t>
  </si>
  <si>
    <t>p.8-56 700,00</t>
  </si>
  <si>
    <t>p.9-35 165,00</t>
  </si>
  <si>
    <t>p.10-37 200,00</t>
  </si>
  <si>
    <t>p.11-16 690,00</t>
  </si>
  <si>
    <t>p.12-39 000,00</t>
  </si>
  <si>
    <t>p.13-28 200,00</t>
  </si>
  <si>
    <t>p.14-20 670,00</t>
  </si>
  <si>
    <t>p.15-12 860,00</t>
  </si>
  <si>
    <t>Netia S.A., ul. Poleczki 13, 02-822 Warszawa; umowa nr 61/ŁI/2016</t>
  </si>
  <si>
    <t>unieważniono, brak ofert</t>
  </si>
  <si>
    <t>p.1- 118 690,00</t>
  </si>
  <si>
    <t>p.2- 74 090,00</t>
  </si>
  <si>
    <t>p.3- 53 015,00</t>
  </si>
  <si>
    <t>p.4- 66 065,00</t>
  </si>
  <si>
    <t>p.5- 92 465,00</t>
  </si>
  <si>
    <t>p.6- 62 895,00</t>
  </si>
  <si>
    <t>p.7- 47 090,00</t>
  </si>
  <si>
    <t>p.8- 63 040,00</t>
  </si>
  <si>
    <t>p.9- 52 090,00</t>
  </si>
  <si>
    <t>p.10- 86 165,00</t>
  </si>
  <si>
    <t>p.11- 51 895,00</t>
  </si>
  <si>
    <t>przetarg nieograniczony dodatkowo w pakiecie nr 1 wykorzystanie aukcji elektronicznej</t>
  </si>
  <si>
    <t>p.1- 184 680,00</t>
  </si>
  <si>
    <t>p.2- 21 360,00</t>
  </si>
  <si>
    <t>p.3- 1 632,00</t>
  </si>
  <si>
    <t>p.4-  840,00</t>
  </si>
  <si>
    <t>p.5- 2 880,00</t>
  </si>
  <si>
    <t>p.22- 3 000,00</t>
  </si>
  <si>
    <t>p.23- 1 200,00</t>
  </si>
  <si>
    <t>p.24- 18 720,00</t>
  </si>
  <si>
    <t>p.25- 1 200,00</t>
  </si>
  <si>
    <t>p.26- 11 520,00</t>
  </si>
  <si>
    <t>p.27- 1 560,00</t>
  </si>
  <si>
    <t>p.28- 3 120,00</t>
  </si>
  <si>
    <t>p.29- 61 920,00</t>
  </si>
  <si>
    <t>p.30- 3 960,00</t>
  </si>
  <si>
    <t>p.31- 5 400,00</t>
  </si>
  <si>
    <t>p.32- 2 040,00</t>
  </si>
  <si>
    <t>p.33- 14 160,00</t>
  </si>
  <si>
    <t>p.42- 6 000,00</t>
  </si>
  <si>
    <t>p.43- 16 320,00</t>
  </si>
  <si>
    <t>p.44- 2 640,00</t>
  </si>
  <si>
    <t>p.45- 4 800,00</t>
  </si>
  <si>
    <t>p.46- 528,00</t>
  </si>
  <si>
    <t>p.47- 1 920,00</t>
  </si>
  <si>
    <t>p.48- 4 080,00</t>
  </si>
  <si>
    <t>p.49- 384,00</t>
  </si>
  <si>
    <t>p.50- 360,00</t>
  </si>
  <si>
    <t>p.51- 912,00</t>
  </si>
  <si>
    <t>p.6- 3 600,00</t>
  </si>
  <si>
    <t>p.7- 1 320,00</t>
  </si>
  <si>
    <t>p.8- 11 640,00</t>
  </si>
  <si>
    <t>p.9- 696,00</t>
  </si>
  <si>
    <t>p.10- 2 040,00</t>
  </si>
  <si>
    <t>p.11- 672,00</t>
  </si>
  <si>
    <t>p.12- 960,00</t>
  </si>
  <si>
    <t>p.13- 480,00</t>
  </si>
  <si>
    <t>p.14- 1 920,00</t>
  </si>
  <si>
    <t>p.15- 6 480,00</t>
  </si>
  <si>
    <t>p.16- 12 720,00</t>
  </si>
  <si>
    <t>p.17- 1 200,00</t>
  </si>
  <si>
    <t>p.18- 25 200,00</t>
  </si>
  <si>
    <t>p.19- 2 400,00</t>
  </si>
  <si>
    <t>p.20- 18 720,00</t>
  </si>
  <si>
    <t>p.21- 1 680,00</t>
  </si>
  <si>
    <t>p.34- 4 440,00</t>
  </si>
  <si>
    <t>p.35- 20 400,00</t>
  </si>
  <si>
    <t>p.36- 31 560,00</t>
  </si>
  <si>
    <t>p.37- 2 880,00</t>
  </si>
  <si>
    <t>p.38- 1 920,00</t>
  </si>
  <si>
    <t>p.39- 4 032,00</t>
  </si>
  <si>
    <t>p.40- 12 600,00</t>
  </si>
  <si>
    <t>p.41- 3 840,00</t>
  </si>
  <si>
    <t>unieważniono, nie wpłynęła żadna oferta</t>
  </si>
  <si>
    <t>Przedsiębiorstwo Handlowo  Usługowe „REMIX” Piotr Zając, ul. Jaspisowa 18/21, 20-583 Lublin, umowa nr 9/2016/R/IR</t>
  </si>
  <si>
    <t>Przedsiębiorstwo Inżynieryjno Budowlane INŻ-WOD-BUD, Sp. z o.o., ul. Nowickiego 8, 20-817 Lublin, umowa 10/2016/R/IR</t>
  </si>
  <si>
    <t>Stacja Pogotowia Ratunkowego Samodzielny Publiczny Zakład Opieki Zdrowotnej w Białej Podlaskiej, ul. Warszawska 20, 21 - 500 Biała Podlaska, umowa nr 5/04/WT/16</t>
  </si>
  <si>
    <t xml:space="preserve"> Samodzielny Publiczny Szpital Wojewódzki, im. Papieża Jana Pawła II w Zamościu, 
ul. Aleje Jana Pawła II 10, 22-400 Zamość </t>
  </si>
  <si>
    <t>38/60/16/SZP/B</t>
  </si>
  <si>
    <t>Roboty modernizacyjne monitoringu cctv oraz instalacji videodomofonowej w budynku VII KP Lublin, ul. Wyżynna 18</t>
  </si>
  <si>
    <t>39/33/16/SZP/U</t>
  </si>
  <si>
    <t>40/57/16/SZP/B</t>
  </si>
  <si>
    <t>Zamówienie uzupełniające do zadania pn "Zagospodarowanie terenu Posterunku Policji w Miączynie"</t>
  </si>
  <si>
    <t>86729-2016</t>
  </si>
  <si>
    <t>14.06.2016</t>
  </si>
  <si>
    <t>2016/S 117-208905</t>
  </si>
  <si>
    <t>p.1 - 96 081,30</t>
  </si>
  <si>
    <t>p.2 - 721 983,74</t>
  </si>
  <si>
    <t>p.3 - 152 414,64</t>
  </si>
  <si>
    <t>p.4 - 90 414,63</t>
  </si>
  <si>
    <t>Inter Cars S. A. ul. Powsińska 64, 02-903 Warszawa    umowa nr 4/06/WT/16</t>
  </si>
  <si>
    <t>Inter Cars S. A. ul. Powsińska 64, 02-903 Warszawa    umowa nr 5/06/WT/16</t>
  </si>
  <si>
    <t>Inter Cars S. A. ul. Powsińska 64, 02-903 Warszawa    umowa nr 3/06/WT/16</t>
  </si>
  <si>
    <t>Inter Cars S. A. ul. Powsińska 64, 02-903 Warszawa    umowa nr 6/06/WT/16</t>
  </si>
  <si>
    <t>15.06.2016</t>
  </si>
  <si>
    <t>unieważniono</t>
  </si>
  <si>
    <t>postępowanie unieważniono, art. 93 ust. 1 pkt 4) - oferta przewyższa kwotę Zamawiającego</t>
  </si>
  <si>
    <t xml:space="preserve">FIRMA HANDLOWO-USŁUGOWA „HANDBUD”, Wiesław Blicharski, Ul. Czworobok 17, 22-200 Włodawa, umowa nr 22/2016/R/IR
</t>
  </si>
  <si>
    <t>41/45/16/SZP/B</t>
  </si>
  <si>
    <t>Zamówienie uzupełniające do zadania pn.: „Wykonanie robót remontowych mających wpływ na utrzymanie rezultatu projektu Funduszu Norweskiego dotyczącego budowy KP w Terespolu”</t>
  </si>
  <si>
    <t>42/55/16/SZP/B</t>
  </si>
  <si>
    <t>Zamówienie uzupełniające do zadania pn „Wykonanie remontu pomieszczeń i robot zewnętrznych w KPP w Kraśniku, ul. Lubelska 83</t>
  </si>
  <si>
    <t>44/32/16/SZP/U</t>
  </si>
  <si>
    <t>P.1 - 24 083,00</t>
  </si>
  <si>
    <t>P.2 - 16 689,76</t>
  </si>
  <si>
    <t>INTERIMPEX Marek Pączkowski, ul. Dzbenin 2B, 20-810 Lublin; umowa nr 68/C/2016</t>
  </si>
  <si>
    <t>P.P.U.H."Red Lion" Zdzisław Tarnowski, Plac Wolności 12/4, 21-500 Biała Podlaska; umowa nr 69/C/2016</t>
  </si>
  <si>
    <t xml:space="preserve">13.06.2016 </t>
  </si>
  <si>
    <t>94359-2016</t>
  </si>
  <si>
    <t>Przedsiębiorstwo Innowacyjne "INNOTECH" Sp. z o.o., ul. Zemborzycka 112E, 20-445 Lublin; umowa nr 15/2016/R/IR</t>
  </si>
  <si>
    <t>18.05.2016</t>
  </si>
  <si>
    <t>P.1 - 2 797 949,94</t>
  </si>
  <si>
    <t>P.2 - 1 159 274,69</t>
  </si>
  <si>
    <t>P.3 - 112 602,25</t>
  </si>
  <si>
    <t>P.4 - 82 221,31</t>
  </si>
  <si>
    <t>P.5 - 65 359,61</t>
  </si>
  <si>
    <t>P.6 - 2 354,42</t>
  </si>
  <si>
    <t>21.06.2016</t>
  </si>
  <si>
    <t>PGE Obrót S.A., ul. 8-go marca 6, 35-959 Rzeszów, Oddział z siedzibą w Lublinie; umowa nr 4/2016/ZN-E/IR</t>
  </si>
  <si>
    <t>PGE Obrót S.A., ul. 8-go marca 6, 35-959 Rzeszów, Oddział z siedzibą w Lublinie; umowa nr 2/2016/ZN-E/IR</t>
  </si>
  <si>
    <t>PGE Obrót S.A., ul. 8-go marca 6, 35-959 Rzeszów, Oddział z siedzibą w Lublinie; umowa nr 3/2016/ZN-E/IR</t>
  </si>
  <si>
    <t>PGE Obrót S.A., ul. 8-go marca 6, 35-959 Rzeszów, Oddział z siedzibą w Lublinie; umowa nr 5/2016/ZN-E/IR</t>
  </si>
  <si>
    <t>PGE Obrót S.A., ul. 8-go marca 6, 35-959 Rzeszów, Oddział z siedzibą w Lublinie; umowa nr 6/2016/ZN-E/IR</t>
  </si>
  <si>
    <t>PGE Obrót S.A., ul. 8-go marca 6, 35-959 Rzeszów, Oddział z siedzibą w Lublinie; umowa nr 1/2016/ZN-E/IR</t>
  </si>
  <si>
    <t>P.1 - 108 432,42</t>
  </si>
  <si>
    <t>P.2 - 70 657,84</t>
  </si>
  <si>
    <t>P.4 - 66 107,29</t>
  </si>
  <si>
    <t>P.5 - 218 001,16</t>
  </si>
  <si>
    <t>P.6 - 26 746,59</t>
  </si>
  <si>
    <t>P.7 - 75 803,87</t>
  </si>
  <si>
    <t>P.8 - 52 705,12</t>
  </si>
  <si>
    <t>P.9 - 105 185,45</t>
  </si>
  <si>
    <t>P.3 - 28 428,34</t>
  </si>
  <si>
    <t>LubCom sp. zo.o., ul. Powojowa 3, 20-442 Lublin; umowa nr 19/2016/R/IR</t>
  </si>
  <si>
    <t>13.06.2016</t>
  </si>
  <si>
    <t>INSTAL-TECH Marcin Marzec, ul. Grażyny 11/7, 31-217 Kraków; umowa nr 27/2016/R/IR</t>
  </si>
  <si>
    <t>20.06.2016</t>
  </si>
  <si>
    <t>INSTAL-TECH Marcin Marzec, ul. Grażyny 11/7, 31-217 Kraków; umowa nr 28/2016/R/IR</t>
  </si>
  <si>
    <t>LubCom sp. zo.o., ul. Powojowa 3, 20-442 Lublin; umowa nr 24/2016/R/IR</t>
  </si>
  <si>
    <t>LubCom sp. zo.o., ul. Powojowa 3, 20-442 Lublin; umowa nr 21/2016/R/IR</t>
  </si>
  <si>
    <t>LubCom sp. zo.o., ul. Powojowa 3, 20-442 Lublin; umowa nr 20/2016/R/IR</t>
  </si>
  <si>
    <t>43/35/16/SZP/U</t>
  </si>
  <si>
    <t>45/38/16/SZP/U</t>
  </si>
  <si>
    <t xml:space="preserve">Dystrybucja energii elektrycznej do obiektów Komendy Wojewódzkiej Policji  w Lublinie </t>
  </si>
  <si>
    <t>2016/S 121-216631</t>
  </si>
  <si>
    <t>Usługa serwisowania i konserwacji technicznych systemów zabezpieczenia służące do kontroli dostępu, sygnalizacji włamania i napadu, telewizji dozorowej, jak również szlabanów i bram w obiektach Komendy Wojewódzkiej Policji w Lublinie oraz Komend Miejskich i Powiatowych województwa lubelskiego</t>
  </si>
  <si>
    <t>2016-52732</t>
  </si>
  <si>
    <t>p.1- 48 888,00</t>
  </si>
  <si>
    <t xml:space="preserve">p.2 - 17 374,64 </t>
  </si>
  <si>
    <t xml:space="preserve">Red Alert Paweł Borzęcki, ul. Wyzwolenia 129, 20-369 Lublin
</t>
  </si>
  <si>
    <t xml:space="preserve">Konsus sp. z o.o. Centrum Systemów Zabezpieczeń i Nadzoru, ul. Nałęczowska 19, 20-701 Lublin </t>
  </si>
  <si>
    <t>04.03.2016</t>
  </si>
  <si>
    <t>08.03.2016</t>
  </si>
  <si>
    <t>p.1- 382 056,07</t>
  </si>
  <si>
    <t>p.2 - 40454,21</t>
  </si>
  <si>
    <t>p.6 - 49 757,64</t>
  </si>
  <si>
    <t>p.5 - 6 997,23</t>
  </si>
  <si>
    <t>p.4 - 11 277,09</t>
  </si>
  <si>
    <t>p.3 - 115  397,18</t>
  </si>
  <si>
    <t>TMB sp. z o.o., ul. Piastowska 202, 42-202 Częstochowa</t>
  </si>
  <si>
    <t>Multikom Adam Papierski, ul. Fabryczna 15, 85-741 Bydgoszcz</t>
  </si>
  <si>
    <t>Przedsiębiorstwo Produkcyjno – Usługowe INWEX sp. z o.o. Brody Małe 2c 22-460 Szczebrzeszyn, nr umowy 11/2016/R/IR</t>
  </si>
  <si>
    <t>02.05.2016</t>
  </si>
  <si>
    <t>63911-2016</t>
  </si>
  <si>
    <t>KRYMAR Marta Mikucewicz, ul. Narutowicza 25, 21-505 Janów Podlaski, nr umowy 17/2016/R/IR</t>
  </si>
  <si>
    <t>25.05.2016</t>
  </si>
  <si>
    <t>2016-111420</t>
  </si>
  <si>
    <t>91373-2016</t>
  </si>
  <si>
    <t>KRYMAR Marta Mikucewicz, ul. Narutowicza 25, 21-505 Janów Podlaski, nr umowy 30/2016/R/IR</t>
  </si>
  <si>
    <t>23.06.2016</t>
  </si>
  <si>
    <t>105987-2016</t>
  </si>
  <si>
    <t>2016/S 123-220904</t>
  </si>
  <si>
    <t>p.1 - 5 609 756,10</t>
  </si>
  <si>
    <t>p.2 - 3 130 081,30</t>
  </si>
  <si>
    <t>p.3 - 731 707,32</t>
  </si>
  <si>
    <t xml:space="preserve">22.06.2016 </t>
  </si>
  <si>
    <t xml:space="preserve">23.06.2016 </t>
  </si>
  <si>
    <t xml:space="preserve">24.06.2016 </t>
  </si>
  <si>
    <t>22.06.2016</t>
  </si>
  <si>
    <t>24.06.2016</t>
  </si>
  <si>
    <t>KONSORCJUM OPEL II 2016 w składzie:
   ZPUP ENERGOZAM Sp. z o.o., Ul. Zagłoby 5, 22-400 Zamość, 
   Wawrosz Sp.j.,Ul. Warszawska 158, 43-300 Bielsko – Biała
 umowa nr 7/06/WT/16</t>
  </si>
  <si>
    <t>AS Motors Classic Sp. z o.o., Ul. Grójecka 194, 02-390 Warszawa                                                                       umowa nr 15/06/WT/16</t>
  </si>
  <si>
    <t>MARVEL Sp. z o.o., Ul. Żelazna 7, 90-332 Łódź                                                                      umowa nr 10/06/WT/16</t>
  </si>
  <si>
    <t>INTER AUTO Wiesław Siwek, Pękowice, Ul. Jurajska 50B, 32-087 Zielonki                                                                                                  umowa nr 21/06/WT/16</t>
  </si>
  <si>
    <t>Euro-Car Sp. z o.o., Ul. Owsiana 13, 81-020 Gdynia                                             umowa nr 18/06/WT/16</t>
  </si>
  <si>
    <t>KONSORCJUM OPEL II 2016 w składzie:
   ZPUP ENERGOZAM Sp. z o.o., Ul. Zagłoby 5, 22-400 Zamość, 
   Wawrosz Sp.j.,Ul. Warszawska 158, 43-300 Bielsko – Biała                     umowa nr 8/06/WT/16</t>
  </si>
  <si>
    <t>MARVEL Sp. z o.o., Ul. Żelazna 7, 90-332 Łódź                                                                      umowa nr 11/06/WT/16</t>
  </si>
  <si>
    <t>AS Motors Classic Sp. z o.o., Ul. Grójecka 194, 02-390 Warszawa                                                                                umowa nr 16/06/WT/16</t>
  </si>
  <si>
    <t>Euro-Car Sp. z o.o., Ul. Owsiana 13, 81-020 Gdynia                                             umowa nr 19/06/WT/16</t>
  </si>
  <si>
    <t xml:space="preserve">Dom Samochodowy „GERMAZ” Sp. z o.o., Ul. Strzegomska 139, 54-428                                                          umowa nr 13/06/WT/16
   Wrocław
</t>
  </si>
  <si>
    <t>MARVEL Sp. z o.o., Ul. Żelazna 7, 90-332 Łódź                                                                       umowa nr 12/06/WT/16</t>
  </si>
  <si>
    <t>SP ZOZ MSWiA w Lublinie, ul. Grenadierów 3, 20-331 Lublin; nr umowy 1/MP/2016</t>
  </si>
  <si>
    <t>NZOZ "Resort - Med." Sp.j., J.Śmiałko, W.Śmiałko, ul. Prym.St.Wyszyńskiego 2, 22-400 Zamość, nr umowy 10/MP/2016</t>
  </si>
  <si>
    <t>27.06.2016</t>
  </si>
  <si>
    <t>SP ZOZ MSWiA w Lublinie, ul. Grenadierów 3, 20-331 Lublin; nr umowy 2/MP/2016</t>
  </si>
  <si>
    <t>SP ZOZ MSWiA w Lublinie, ul. Grenadierów 3, 20-331 Lublin; nr umowy 3/MP/2016</t>
  </si>
  <si>
    <t>SP ZOZ MSWiA w Lublinie, ul. Grenadierów 3, 20-331 Lublin; nr umowy 4/MP/2016</t>
  </si>
  <si>
    <t>SP ZOZ MSWiA w Lublinie, ul. Grenadierów 3, 20-331 Lublin; nr umowy 5/MP/2016</t>
  </si>
  <si>
    <t>SP ZOZ MSWiA w Lublinie, ul. Grenadierów 3, 20-331 Lublin; nr umowy 6/MP/2016</t>
  </si>
  <si>
    <t>SP ZOZ MSWiA w Lublinie, ul. Grenadierów 3, 20-331 Lublin; nr umowy 7/MP/2016</t>
  </si>
  <si>
    <t>SP ZOZ MSWiA w Lublinie, ul. Grenadierów 3, 20-331 Lublin; nr umowy 8/MP/2016</t>
  </si>
  <si>
    <t>NZOZ "Resort - Med." Sp.j., J.Śmiałko, W.Śmiałko, ul. Prym.St.Wyszyńskiego 2, 22-400 Zamość, nr umowy 11/MP/2016</t>
  </si>
  <si>
    <t>SP ZOZ MSWiA w Lublinie, ul. Grenadierów 3, 20-331 Lublin; nr umowy 9/MP/2016</t>
  </si>
  <si>
    <t>110851-2016</t>
  </si>
  <si>
    <t>Przedsiębiorstwo Produkcyjno-Usługowe INWEX sp. z o.o., Brody Małe 2c, 22-460 Szczebrzeszyn, umowa nr 23/2016/R/IR</t>
  </si>
  <si>
    <t>2016/S 125-224265</t>
  </si>
  <si>
    <t>01.07.2016 r.</t>
  </si>
  <si>
    <t>DygIT GRZEGORZ DYCZKOWSKI, ul. PARYSKA 3/54, 20-854 Lublin,                                      umowa nr 31/2016/R/IR</t>
  </si>
  <si>
    <t>115751-2016</t>
  </si>
  <si>
    <t>116963-2016</t>
  </si>
  <si>
    <t>p.1 - 113 000,00</t>
  </si>
  <si>
    <t>p.2 - 44 000,00</t>
  </si>
  <si>
    <t>unieważniono art. 93 ust. 1 pkt 1</t>
  </si>
  <si>
    <t>29.06.2016</t>
  </si>
  <si>
    <t>46/59/16/SZP/D</t>
  </si>
  <si>
    <t>Dostawa 87 sztuk fabrycznie nowych samochodów osobowych nieoznakowanych</t>
  </si>
  <si>
    <t>art. 101 ust. 1 pkt 2) ustawy Pzp</t>
  </si>
  <si>
    <t>47/59/16/SZP/D</t>
  </si>
  <si>
    <t>Dostawa 13 sztuk fabrycznie nowych samochodów osobowych nieoznakowanych</t>
  </si>
  <si>
    <t>115983-2016</t>
  </si>
  <si>
    <t>Polskie Pracownie Konserwacji Zabytków S. A. Oddział w Lublinie, ul. Stefczyka 3, 20-151 Lublin, umowa nr 33/2016/R/IR</t>
  </si>
  <si>
    <t>30.06.2016</t>
  </si>
  <si>
    <t>51/47/16/SZP/B</t>
  </si>
  <si>
    <t>50/43/16/SZP/B</t>
  </si>
  <si>
    <t>48/25/16/SZP/U</t>
  </si>
  <si>
    <t>Świadczenie usług regeneracji częśc i podzespołów pojazdów służbowych na potrzeby KWP w Lublinie i jednostek podległych</t>
  </si>
  <si>
    <t>49/41/16/SZP/B</t>
  </si>
  <si>
    <t>Zamówienie uzupełniające do zadania pn.: „Zaprojektowanie i wykonanie remontu pomieszczeń Posterunku Policji w Suścu pow. Tomaszów Lub.</t>
  </si>
  <si>
    <t>Zamówienie uzupełniające do zadania pn. Zaprojektowanie i wykonanie remontu kompleksowego Komisariatu Policji w Bełżycach</t>
  </si>
  <si>
    <t xml:space="preserve"> Samodzielny Publiczny Zespół Opieki Zdrowotnej, Ul. Sobieskiego 4, 22-300 Krasnystaw, umowa nr 4/F/2016</t>
  </si>
  <si>
    <t>53/44/16/SZP/B</t>
  </si>
  <si>
    <t>52/61/16/SZP/U</t>
  </si>
  <si>
    <t>Świadczenie usług telekomunikacyjnych telefonii komórkowej na potrzeby Komendy Wojewódzkiej Policji w Lublinie i jednostek podległych</t>
  </si>
  <si>
    <t>127623-2016</t>
  </si>
  <si>
    <t xml:space="preserve">Przedsiębiorstwo Handlowo  Usługowe „REMIX”  Piotr Zając
ul. Jaspisowa 18/21, 20-583 Lublin, umowa nr 36/2016/R/IR
</t>
  </si>
  <si>
    <t>07.07.2016</t>
  </si>
  <si>
    <t>119881-2016</t>
  </si>
  <si>
    <t>P.1 - 114 634,15</t>
  </si>
  <si>
    <t>P.2 - 10 412,68</t>
  </si>
  <si>
    <t>P .1 - 98 136,85</t>
  </si>
  <si>
    <t>P.2 - 7 619,57</t>
  </si>
  <si>
    <t>Zakład Transportu Komunalnego Grzegorz Kosior, Dys 266, 21-003 Ciecierzyn; umowa nr 134/2016/SAG/IR</t>
  </si>
  <si>
    <t xml:space="preserve">Przedsiębiorstwo Wielobranżowe KOMUNALNIK Sp. z o.o., Al. Jana Pawła II 33,21-500 Biała Podlaska; umowa nr 79/2016/SAG/IR </t>
  </si>
  <si>
    <t>01.06.2016</t>
  </si>
  <si>
    <t>Przedsiębiorstwo Wielobranżowe KOMUNALNIK Sp. z o.o., Al. Jana Pawła II 33,21-500 Biała Podlaska; umowa nr 80/2016/SAG/IR</t>
  </si>
  <si>
    <t>Przedsiębiorstwo Usług Komunalnych Sp. z o.o., ul. Brzeska 102, 21-560 Międzyrzec Podlaski; umowa nr 81/2016/SAG/IR</t>
  </si>
  <si>
    <t>Przedsiębiorstwo Wielobranżowe KOMUNALNIK Sp. z o.o., Al. Jana Pawła II 33,21-500 Biała Podlaska; umowa nr 82/2016/SAG/IR</t>
  </si>
  <si>
    <t>Przedsiębiorstwo Gospodarki Komunalnej  Sp. z o.o., ul. Łąkowa 13, 23-400 Biłgoraj; umowa nr 83/2016/SAG/IR</t>
  </si>
  <si>
    <t>Przedsiębiorstwo Gospodarki Komunalnej Sp. z o.o.,ul. Łąkowa 13, 23-400 Biłgoraj; umowa nr 84/2016/SAG/IR</t>
  </si>
  <si>
    <t>Spółdzielczy Zakład Gospodarczy, ul. Armii Krajowej 13, 23-460 Józefów; umowa nr 85/2016/SAG/IR</t>
  </si>
  <si>
    <t>08.06.2016</t>
  </si>
  <si>
    <t>16.06.2016</t>
  </si>
  <si>
    <t>Tarnogrodzki Zakład Komunalny Sp. z o.o., ul. Kościuszki 5, 23-429 Tarnogród; umowa nr 87/2016/SAG/IR</t>
  </si>
  <si>
    <t>Miejski Zakład Komunalny EKO s.c., ul. Wspólna 13, 22-170 Rejowiec Fabryczny; umowa Nr 88/2016/SAG/IR</t>
  </si>
  <si>
    <t>08.07.2016</t>
  </si>
  <si>
    <t>Zakład AZART Jan Kwiatkowski, ul. Kolejowa 1C, 22-100 Chełm; umowa Nr 89/2016/SAG/IR</t>
  </si>
  <si>
    <t>17.06.2016</t>
  </si>
  <si>
    <t>Przedsiębiorstwo Gospodarki Komunalnej i Mieszkaniowej Sp. z o.o. ul. Krucza 20, 22-500 Hrubieszów; umowa nr 90/2016/SAG/IR</t>
  </si>
  <si>
    <t>07.06.2016</t>
  </si>
  <si>
    <t>EKO-KRAS Sp. z o.o., ul. Konopnickiej 27D, 23-204 Kraśnik; umowa Nr 91/2016/SAG/IR</t>
  </si>
  <si>
    <t>EKO-KRAS Sp. z o.o., ul. Konopnickiej 27D, 23-204 Kraśnik; umowa nr 92/2016/SAG/IR</t>
  </si>
  <si>
    <t>01.07.2016</t>
  </si>
  <si>
    <t>EKO-KRAS Sp. z o.o., ul. Konopnickiej 27D, 23-204 Kraśnik; umowa nr 93/2016/SAG/IR</t>
  </si>
  <si>
    <t>EKOLAND Sp. z o.o., ul. Piłsudskiego 12/3, 23-200 Kraśnik; umowa nr 94/2016/SAG/IR</t>
  </si>
  <si>
    <t>27.05.2016</t>
  </si>
  <si>
    <t>Przedsiębiorstwo Usług Komunalnych ATK Recykling, ul. Chorzowska 3, 26-600 Radom; umowa nr 95/2016/SAG/IR</t>
  </si>
  <si>
    <t>TONSMEIER Wschód Sp. z o.o., ul. Wrocławska 3, 26-600 Radom; umowa nr 96/2016/SAG/IR</t>
  </si>
  <si>
    <t>TONSMEIER Wschód Sp. z o.o., ul. Wrocławska 3, 26-600 Radom; umowa nr 97/2016/SAG/IR</t>
  </si>
  <si>
    <t>Zakład Transportu Komunalnego Grzegorz Kosior, Dys 266, 21-003 Ciecierzyn; umowa nr 98/2016/SAG/IR</t>
  </si>
  <si>
    <t>Bychawskie Przedsiębiorstwo Usług Komunalnych Sp. z o.o., ul. M. Rataja 6, 23-100 Bychawa; umowa nr 99/2016/SAG/IR</t>
  </si>
  <si>
    <t>Przedsiębiorstwo Gospodarki Komunalnej Sp. z o.o., ul. Młodzieżowa 4, 24-320 Poniatowa; umowa nr 100/2016/SAG/IR</t>
  </si>
  <si>
    <t>EKO-TRANS Sp. z o.o., Samoklęski 28, 21-132 Kamionka; umowa nr 101/2016/SAG/IR</t>
  </si>
  <si>
    <t>Przedsiębiorstwo Gospodarki Komunalnej i Mieszkaniowej Sp. z o. o., ul. Krasnystawska 54, 21-010 Łęczna; umowa nr 102/2016/SAG/IR</t>
  </si>
  <si>
    <t>Przedsiębiorstwo Gospodarki Komunalnej Sp. z o.o., ul. Młodzieżowa 4, 24-320 Poniatowa; umowa nr 103/2016/SAG/IR</t>
  </si>
  <si>
    <t>Zakład Usług Komunalnych Sp. z o.o., ul. Piwonia 73, 21-200 Parczew; umowa nr 104/2016/SAG/IR</t>
  </si>
  <si>
    <t>TONSMEIER Wschód Sp. z o.o., ul. Wrocławska 3, 26-600 Radom; umowa nr 105/2016/SAG/IR</t>
  </si>
  <si>
    <t>TONSMEIER Wschód Sp. z o.o., ul. Wrocławska 3, 26-600 Radom; umowa nr 106/2016/SAG/IR</t>
  </si>
  <si>
    <t>Przedsiębiorstwo Handlowo Usługowe EKO-TRANS Cezary Kubacki, Wielkie 90, 21-143 Abramów; umowa nr 107/2016/SAG/IR</t>
  </si>
  <si>
    <t>TONSMEIER Wschód Sp. z o.o., ul. Wrocławska 3, 26-600 Radom; umowa nr 108/2016/SAG/IR</t>
  </si>
  <si>
    <t>TONSMEIER Wschód Sp. z o.o., ul. Wrocławska 3, 26-600 Radom; umowa nr 109/2016/SAG/IR</t>
  </si>
  <si>
    <t>TONSMEIER Wschód Sp. z o.o., ul. Wrocławska 3, 26-600 Radom; umowa nr 110/2016/SAG/IR</t>
  </si>
  <si>
    <t>Zakład Transportu Komunalnego Grzegorz Kosior, Dys 266, 21-003 Ciecierzyn; umowa nr 111/2016/SAG/IR</t>
  </si>
  <si>
    <t>Przedsiębiorstwo Gospodarki Komunalnej i Mieszkaniowej Sp. z o.o., ul. Lwowska 37 a, 22-600 Tomaszów Lubelski; umowa nr 112/2016/SAG/IR</t>
  </si>
  <si>
    <t xml:space="preserve">Przedsiębiorstwo Gospodarki Komunalnej w Zamościu Sp. z o.o., ul. Krucza 10, 22-400 Zamość; umowa nr 113/2016/SAG/IR  </t>
  </si>
  <si>
    <t>EKO-KRAS Sp. z o.o., ul. Konopnickiej 27D, 23-204 Kraśnik; umowa nr 114/2016/SAG/IR</t>
  </si>
  <si>
    <t>Zakład Gospodarki Komunalnej w Szczebrzeszynie Sp. z o.o., ul. Gojarska 51, 22-460 Szczebrzeszyn; umowa nr 115/2016/SAG/IR</t>
  </si>
  <si>
    <t>Przedsiębiorstwo Gospodarki Komunalnej  Sp. z o.o., ul. Łąkowa 13, 23-400 Biłgoraj; umowa nr 116/2016/SAG/IR</t>
  </si>
  <si>
    <t>Przedsiębiorstwo Gospodarki Komunalnej  Sp. z o.o., ul. Łąkowa 13, 23-400 Biłgoraj; umowa nr 117/2016/SAG/IR</t>
  </si>
  <si>
    <t>EKOMEGA Legieć Małek Sp.j., ul. Szklarniowa 13, 22-400 Zamość; umowa nr 118/2016/SAG/IR</t>
  </si>
  <si>
    <t>139537-2016</t>
  </si>
  <si>
    <t>54/62/16/SZP/B</t>
  </si>
  <si>
    <t>Wymiana drzwi w pomieszczeniu serwerowni na drzwi klasy 4 w KPP w Hrubieszowie z demontażem i montażem osprzętu instalacji kontroli dostępu</t>
  </si>
  <si>
    <t>Miejski Zakład Komunalny Sp. z o.o.w Leżajsku, ul. Żwirki i Wigury 3, 37-300 Leżajsk; umowa nr 86/2016/SAG/IR</t>
  </si>
  <si>
    <t>Klima-Soft, Łukasz Kowalczyk, ul. Spółdzielczości Pracy 36C, 20-147 Lublin; umowa nr 119/2016/SAG/IR</t>
  </si>
  <si>
    <t>19.07.2016</t>
  </si>
  <si>
    <t>Przemysław Żelewski ERCO, ul. Traktorowa 202, 91-218 Łódź; umowa nr 120/2016/SAG/IR</t>
  </si>
  <si>
    <t>05.07.2016</t>
  </si>
  <si>
    <t>Inwent Piotr Żółkowski, Abramowice Prywatne 172, 20-388 Lublin; umowa nr 121/2016/SAG/IR</t>
  </si>
  <si>
    <t>06.07.2016</t>
  </si>
  <si>
    <t xml:space="preserve"> Przemysław Żelewski ERCO, ul. Traktorowa 202, 91-218 Łódź; umowa nr 122/2016/SAG/IR</t>
  </si>
  <si>
    <t>Inwent Piotr Żółkowski, Abramowice Prywatne 172, 20-388 Lublin; umowa nr 123/2016/SAG/IR</t>
  </si>
  <si>
    <t>Przemysław Żelewski ERCO, ul. Traktorowa 202, 91-218 Łódź; umowa nr 124/2016/SAG/IR</t>
  </si>
  <si>
    <t>Inwent Piotr Żółkowski, Abramowice Prywatne 172, 20-388 Lublin; umowa nr 125/2016/SAG/IR</t>
  </si>
  <si>
    <t>Przemysław Żelewski ERCO, ul. Traktorowa 202, 91-218 Łódź; umowa nr 126/2016/SAG/IR</t>
  </si>
  <si>
    <t>Inwent Piotr Żółkowski, Abramowice Prywatne 172, 20-388 Lublin; umowa nr 127/2016/SAG/IR</t>
  </si>
  <si>
    <t>MegaHeat s.c. B.Dulowska, T.Dulowski, ul. Walecznych 12/7, 03-916 Warszawa; umowa nr 128/2016/SAG/IR</t>
  </si>
  <si>
    <t>Inwent Piotr Żółkowski, Abramowice Prywatne 172, 20-388 Lublin; umowa nr 129/2016/SAG/IR</t>
  </si>
  <si>
    <t>Klimar M.K.J.Wójtowicz s.c., ul. Sudecka 91, 20-867 Lublin, umowa nr 130/2016/SAG/IR</t>
  </si>
  <si>
    <t>Inwent Piotr Żółkowski, Abramowice Prywatne 172, 20-388 Lublin; umowa nr 131/2016/SAG/IR</t>
  </si>
  <si>
    <t>Przemysław Żelewski ERCO, ul. Traktorowa 202, 91-218 Łódź; umowa nr 132/2016/SAG/IR</t>
  </si>
  <si>
    <t>MegaHeat s.c. B.Dulowska, T.Dulowski, ul. Walecznych 12/7, 03-916 Warszawa; umowa nr 133/2016/SAG/IR</t>
  </si>
  <si>
    <t>146007-2016</t>
  </si>
  <si>
    <t>146209-2016</t>
  </si>
  <si>
    <t xml:space="preserve">146207-2016  </t>
  </si>
  <si>
    <t xml:space="preserve">P. 1 - 72 870,00 </t>
  </si>
  <si>
    <t xml:space="preserve">P. 2 - 78 460,00 </t>
  </si>
  <si>
    <t xml:space="preserve">P. 3 - 90 860,00 </t>
  </si>
  <si>
    <t xml:space="preserve">P. 4 - 71 600,00 </t>
  </si>
  <si>
    <t xml:space="preserve">P. 5 - 68 110,00 </t>
  </si>
  <si>
    <t xml:space="preserve">P. 6 - 52 610,00 </t>
  </si>
  <si>
    <t>Konsorcjum firm: 
Lider - Altest e-Technologie Marcin Pojmaj, ul. Ochotnicza 10, 20-012 Lublin
Członek - IMPEL Provider Security Partner Sp. z o.o. Sp. K., ul. Ślężna 118, 53-111 Wrocław, nr umowy 149/2016/SAG/IR</t>
  </si>
  <si>
    <t xml:space="preserve">Konsorcjum firm: 
Lider - Altest e-Technologie Marcin Pojmaj, ul. Ochotnicza 10, 20-012 Lublin
Członek - IMPEL Provider Security Partner Sp. z o.o. Sp. K., ul. Ślężna 118, 53-111 Wrocław, nr umowy 150/2016/SAG/IR </t>
  </si>
  <si>
    <t xml:space="preserve">Konsorcjum firm: 
Lider - Altest e-Technologie Marcin Pojmaj, ul. Ochotnicza 10, 20-012 Lublin
Członek - IMPEL Provider Security Partner Sp. z o.o. Sp. K., ul. Ślężna 118, 53-111 Wrocław, nr umowy 151/2016/SAG/IR </t>
  </si>
  <si>
    <t xml:space="preserve">Konsorcjum firm: 
Lider - Altest e-Technologie Marcin Pojmaj, ul. Ochotnicza 10, 20-012 Lublin
Członek - IMPEL Provider Security Partner Sp. z o.o. Sp. K., ul. Ślężna 118, 53-111 Wrocław, nr umowy 152/2016/SAG/IR </t>
  </si>
  <si>
    <t xml:space="preserve">Konsorcjum firm: 
Lider - Altest e-Technologie Marcin Pojmaj, ul. Ochotnicza 10, 20-012 Lublin
Członek - IMPEL Provider Security Partner Sp. z o.o. Sp. K., ul. Ślężna 118, 53-111 Wrocław, nr umowy 153/2016/SAG/IR </t>
  </si>
  <si>
    <t xml:space="preserve">Konsorcjum firm: 
Lider - Altest e-Technologie Marcin Pojmaj, ul. Ochotnicza 10, 20-012 Lublin
Członek - IMPEL Provider Security Partner Sp. z o.o. Sp. K., ul. Ślężna 118, 53-111 Wrocław, nr umowy 148/2016/SAG/IR 
</t>
  </si>
  <si>
    <t>2016/S 139-251990</t>
  </si>
  <si>
    <t>13.07.2016</t>
  </si>
  <si>
    <t>2016/S 139-251996</t>
  </si>
  <si>
    <t>Konsorcjum Opel II 2016 w składzie: ZPUP Energozam Sp. z o.o., ul. Zagłoby 5, 22-400 Zamosć Wawrosz Sp.jJ. ul. Warszawska 158, 43-300 Bielsko - Biała, nr umowy 2/07/WT/16</t>
  </si>
  <si>
    <t xml:space="preserve">Zamówienie uzupełniające "Zaprojektowanie i wykonanie adaptacji pomieszczeń I piętra budynku przy ul. Lubelskiej 31 dla potrzeb Komisariatu Policji w Urszulinie" </t>
  </si>
  <si>
    <t>Zamówienie uzupełniające „Zaprojektowanie i wykonanie rozbudowy systemu zabezpieczeń pomieszczeń chronionych dla systemów teleinformatycznych w obiektach podległych KWP w Lublinie”, pakiet nr 2 (KPP w Hrubieszowie)</t>
  </si>
  <si>
    <t>167059-2016</t>
  </si>
  <si>
    <t>2016/S 144-260999</t>
  </si>
  <si>
    <t>p.1. 34 759,80</t>
  </si>
  <si>
    <t>p.2. 6 014,44</t>
  </si>
  <si>
    <t>PGE Dystrybucja S.A. Oddział Lublin, ul. Garbarska 21A, 20-340 Lublin; nr umowy UD_01125/2016/C22a</t>
  </si>
  <si>
    <t>Centrum Szkoleniowo-Doradcze dr Kurnicki sp.k., ul. Stalmacha 20, 41-800 Zabrze, nr umowy 4/2016/P</t>
  </si>
  <si>
    <t>04.07.2016</t>
  </si>
  <si>
    <t>PGE Dystrybucja S.A. Oddział Lublin, ul. Garbarska 21A, 20-340 Lublin; nr umowy UD_00311/2016/C12a</t>
  </si>
  <si>
    <t>55/20/16/SZP/U</t>
  </si>
  <si>
    <t>Usługi pocztowe krajowe i zagraniczne dla Komendy Wojewódzkiej Policji w Lublinie i jednostek jej podległych</t>
  </si>
  <si>
    <t>57/40/16/SZP/B</t>
  </si>
  <si>
    <t>Zamówienie uzupełniające do zadania pn. Zaprojektowanie i wykonanie termomodernizacji obiektu KP w Żmudzi wraz z instalacją fotowoltaiczną</t>
  </si>
  <si>
    <t>58/13/16/SZP/D</t>
  </si>
  <si>
    <t>Dostawa odzieży ochronnej, roboczej, obuwia roboczego i środków ochrony indywidualnej dla KWP w Lublinie</t>
  </si>
  <si>
    <t>59/55/16/SZP/B</t>
  </si>
  <si>
    <t>Zamówienie uzupełniające do zadania pn. Wykonanie remontu pomieszczeń i robot zewnętrznych w KPP w Kraśniku, ul. Lubelska 83</t>
  </si>
  <si>
    <t>2016/S 132-238596</t>
  </si>
  <si>
    <t>INSTAL-TECH Marcin Marzec, ul. Grażyny 11/7, 31-217 Kraków; umowa nr 29/2016/R/IR</t>
  </si>
  <si>
    <t>LubCom sp. z o.o., ul. Powojowa 3, 20-442 Lublin; umowa nr 25/2016/R/IR</t>
  </si>
  <si>
    <t>LubCom sp. zo.o., ul. Powojowa 3, 20-442 Lublin; umowa nr 26/2016/R/IR</t>
  </si>
  <si>
    <t>AS Motors Classic Sp. z o.o., Ul. Grójecka 194, 02-390 Warszawa; umowa nr 17/06/WT/16</t>
  </si>
  <si>
    <t>Euro-Car Sp. z o.o., Ul. Owsiana 13, 81-020 Gdynia; umowa nr 20/06/WT/16</t>
  </si>
  <si>
    <t xml:space="preserve">Dom Samochodowy „GERMAZ” Sp. z o.o., Ul. Strzegomska 139, 54-428 
   Wrocław; umowa nr 14/06/WT/16
</t>
  </si>
  <si>
    <t>KONSORCJUM OPEL II 2016 w składzie: ZPUP ENERGOZAM Sp. z o.o., Ul. Zagłoby 5, 22-400 Zamość, 
   Wawrosz Sp.j., Ul. Warszawska 158, 43-300 Bielsko – Biała; umowa nr 9/06/WT/16</t>
  </si>
  <si>
    <t>122885-2016</t>
  </si>
  <si>
    <t>Przedsiębiorstwo Innowacyjne "INNOTECH" Sp. z o.o., ul. Zemborzycka 112E, 20-445 Lublin; umowa nr 35/2016/R/IR</t>
  </si>
  <si>
    <t>171193-2016</t>
  </si>
  <si>
    <t>MASTER-BUD sp. o.o., ul. Bursaki 14, 20-150 Lublin; umowa nr 41/2016/R/IR</t>
  </si>
  <si>
    <t>02.08.2016</t>
  </si>
  <si>
    <t>171359-2016</t>
  </si>
  <si>
    <t>Polskie Pracownie Konserwacji Zabytków S. A. Oddział w Lublinie, ul. Stefczyka 3, 20-151 Lublin, umowa nr 40/2016/R/IR</t>
  </si>
  <si>
    <t>176055-2016</t>
  </si>
  <si>
    <t>03.08.2016</t>
  </si>
  <si>
    <t xml:space="preserve">Przedsiębiorstwo Inżynieryjno Budowlane INŻ-WOD-BUD Sp. z o.o.,                                           ul. Nowickiego 8, 20-817 Lublin, umowa nr 42/2016/R/IR
</t>
  </si>
  <si>
    <t>180795-2016</t>
  </si>
  <si>
    <t>Orange Polska, Al. Jerozolimskie 160, 02-326 Warszawa, umowa nr 87/Ł/2016</t>
  </si>
  <si>
    <t>11.08.2016</t>
  </si>
  <si>
    <t xml:space="preserve">Opracowanie dokumentacji projektowych budowy nowych siedzib Komisariatów Policji garnizonu lubelskiego </t>
  </si>
  <si>
    <t>56/50,58/16/SZP/U</t>
  </si>
  <si>
    <t>189727-2016</t>
  </si>
  <si>
    <t>p.1 - 65 040,65</t>
  </si>
  <si>
    <t>p.2 - 56 910,57</t>
  </si>
  <si>
    <t>p.3 - 48 780,49</t>
  </si>
  <si>
    <t>p.4 - 44 715,45</t>
  </si>
  <si>
    <t>p.5 - 20 325,20</t>
  </si>
  <si>
    <t>p.6 - 236 975,61</t>
  </si>
  <si>
    <t>Konsorcjum Opel II 2016 w składzie: ZPUP Energozam Sp. z o.o., ul. Zagłoby 5, 22-400 Zamosć Wawrosz Sp.jJ. ul. Warszawska 158, 43-300 Bielsko - Biała,                                       nr umowy 3/07/WT/16</t>
  </si>
  <si>
    <t>DIESELTECHNIKA Sp. z o.o., ul. Magnoliowa 8B, 20-143 Lublin umowa nr 6/07/WT/16</t>
  </si>
  <si>
    <t>P.P.H.U. „MOTOR SERWIS” Jarosław Pietraszek, Lasy ul. Wrzosowa 30, 23-200 Kraśnik  umowa nr 5/07/WT/16</t>
  </si>
  <si>
    <t>AUTONIO Antoni Zajkowski, ul. Kolejowa 117, 05-092 Łomianki, umowa nr 6/08/WT/16</t>
  </si>
  <si>
    <t>MOTO SOLID PLUS Sp. z o.o., Chrząstów 45B, 39-331 Chorzelów, umowa nr 5/08/WT/16</t>
  </si>
  <si>
    <t>MOTO SOLID PLUS Sp. z o.o., Chrząstów 45B, 39-331 Chorzelów, umowa nr 4/08/WT/16</t>
  </si>
  <si>
    <t>DIESELTECHNIKA Sp. z o.o., ul. Magnoliowa 8B, 20-143 Lublin, umowa nr 7/07/WT/16</t>
  </si>
  <si>
    <t>22.08.2016</t>
  </si>
  <si>
    <t>25.08.2016</t>
  </si>
  <si>
    <t>29.07.2016</t>
  </si>
  <si>
    <t>28.07.2016</t>
  </si>
  <si>
    <t>148282-2016</t>
  </si>
  <si>
    <r>
      <t>392 440,00</t>
    </r>
    <r>
      <rPr>
        <sz val="10"/>
        <color indexed="8"/>
        <rFont val="Calibri"/>
        <family val="2"/>
        <charset val="238"/>
      </rPr>
      <t xml:space="preserve">  zł</t>
    </r>
  </si>
  <si>
    <t>15.09.2016</t>
  </si>
  <si>
    <r>
      <t>LULEX Michał Lulkowski, ul. 3-go Maj</t>
    </r>
    <r>
      <rPr>
        <sz val="10"/>
        <rFont val="Calibri"/>
        <family val="2"/>
        <charset val="238"/>
      </rPr>
      <t xml:space="preserve">a 108, 26-110 Skarżysko-Kamienna, </t>
    </r>
    <r>
      <rPr>
        <sz val="10"/>
        <rFont val="Calibri"/>
        <family val="2"/>
        <charset val="238"/>
      </rPr>
      <t>umowa nr C/87/2016</t>
    </r>
  </si>
  <si>
    <t>65/65/16/SZP/B</t>
  </si>
  <si>
    <t>Modernizacja Certyfikowanego Pokoju Przesłuchań dla Ofiar Przemocy znajdującego się w Komendzie Miejskiej Policji w Lublinie przy ul. Północnej 3</t>
  </si>
  <si>
    <t>64/28/16/SZP/D</t>
  </si>
  <si>
    <t>Dostawa paliw płynnych do samochodów służbowych na potrzeby Komendy Powiatowej Policji w Łęcznej</t>
  </si>
  <si>
    <t>63/63/16/SZP/D</t>
  </si>
  <si>
    <t>Wynajem telefonów komórkowych na potrzeby lubelskiego garnizonu Policji</t>
  </si>
  <si>
    <t>62/64/16/SZP/B</t>
  </si>
  <si>
    <t>Roboty remontowe w zakresie nawierzchni przy budynku Komisariatu Policji w Dęblinie ul. Niepodległości 5</t>
  </si>
  <si>
    <t>61/47/16/SZP/B</t>
  </si>
  <si>
    <t>Zamówienie uzupełniające do zadania pn. Zaprojektowanie i wykonanie rozbudowy systemu zabezpieczeń pomieszczeń chronionych dla systemów teleinformatycznych w obiektach podległych KWP w Lublinie</t>
  </si>
  <si>
    <t>60/63/16/SZP/D</t>
  </si>
  <si>
    <t>2016/S 133-240198</t>
  </si>
  <si>
    <t>2016/S 184-331093</t>
  </si>
  <si>
    <t>Poczta Polska S. A. ul. Rodziny Hiszpańańskich 8, 00-940 Warszawa, umowa nr ŁI-88/2016</t>
  </si>
  <si>
    <t>66/63/16/SZP/D</t>
  </si>
  <si>
    <t xml:space="preserve">art. 19 ust. 3 pkt. 2 lit. b </t>
  </si>
  <si>
    <t>329877 - 2016</t>
  </si>
  <si>
    <t>67/18/16/SZP/D</t>
  </si>
  <si>
    <t>Dostawa sprzętu informatycznego i łączności na potrzeby Komendy Wojewódzkiej Policji w Lublinie i jednostek jej podległym</t>
  </si>
  <si>
    <t>68/66/16/SZP/B</t>
  </si>
  <si>
    <t>Remont dachu zespołu garażu Komendy Powiatowej Policji w Lubartowie przy ul. Lubelskiej 52 z robotami towarzyszącymi</t>
  </si>
  <si>
    <t>330308-2016</t>
  </si>
  <si>
    <t>330320-2016</t>
  </si>
  <si>
    <t>postępowanie unieważniono - brak ofert art. 93 ust 1 pkt 1</t>
  </si>
  <si>
    <t>18.10.2016</t>
  </si>
  <si>
    <t>333825.-2016</t>
  </si>
  <si>
    <t>Stacja Paliw „ANEX-OIL” Sp. J. Anna i Paweł Gumieniuk, ul. Chełmska 61, 21-010 Łęczna, umowa nr 4/10/WT/16</t>
  </si>
  <si>
    <t>337409-2016</t>
  </si>
  <si>
    <t>04.11.2016</t>
  </si>
  <si>
    <t>Konsus sp. z o.o. Centrum Systemów Zabezpieczeń i Nadzoru, ul. Nałęczowska 19, 20-701 Lublin, nr umowy 52/2016/R/IR</t>
  </si>
  <si>
    <t>69/51/16/SZP/U</t>
  </si>
  <si>
    <t>70/18/16/SZP/D</t>
  </si>
  <si>
    <t>Opracowanie dokumentacji projektowej budowy nowej siedziby VI Komisariatu Policji w Lublinie</t>
  </si>
  <si>
    <t>Dostawa sprzętu informatycznego na potrzeby Komendy Wojewódzkiej Policji w Lublinie i jednostek jej podległych</t>
  </si>
  <si>
    <t>postępowanie unieważniono, art. 93 ust. 1 plkt 4) - oferta przewyższa kwotę Zamawiającego</t>
  </si>
  <si>
    <t>340650-2016</t>
  </si>
  <si>
    <t>71/30/16/SZP/D</t>
  </si>
  <si>
    <t>Dostawa bonów towarowych dla KWP w Lublinie</t>
  </si>
  <si>
    <t>P.1 - 56 097.56 zł</t>
  </si>
  <si>
    <t>P.2 - 7 317.07 zł</t>
  </si>
  <si>
    <t>21.11.2016</t>
  </si>
  <si>
    <t xml:space="preserve">INNOVATION IN TECHNOLOGY Sp. z o.o.,  info@iitech.pl,  ul. Śliwkowa 1,  78-100,  Niekanin, nr umowy 102/ŁI/2016 </t>
  </si>
  <si>
    <t xml:space="preserve">PRZP Systemy Informacyjne Sp. z.o.,  handlowy@przp.pl,  ul. Kilińskiego 6,  28-230 Połaniec, nr umowy 103/ŁI/2016 </t>
  </si>
  <si>
    <t xml:space="preserve">354292 - 2016 354783  -2016 </t>
  </si>
  <si>
    <t>358023-2016</t>
  </si>
  <si>
    <t>p.1 - 26 178,86</t>
  </si>
  <si>
    <t>p.2 - 9 105,69</t>
  </si>
  <si>
    <t>p.3 - 813,01</t>
  </si>
  <si>
    <t>p.4 - 5 569,11</t>
  </si>
  <si>
    <t>p.5- - 4 308,94</t>
  </si>
  <si>
    <t>p.6 - 107 317,07</t>
  </si>
  <si>
    <t>p.7 - 2 195,12</t>
  </si>
  <si>
    <t>p.8 - 1 788,62</t>
  </si>
  <si>
    <t>p.9 - 17 886,18</t>
  </si>
  <si>
    <t>09.11.2016</t>
  </si>
  <si>
    <t>28.11.2016</t>
  </si>
  <si>
    <t>10.11.2016</t>
  </si>
  <si>
    <t>postępowanie unieważniono na podstawie art. 93 ust. 1 plkt 4) ustawy</t>
  </si>
  <si>
    <t>POMAREX Andrzej Pomarański, ul. Nadbystrzycka 11, 20-618 Lublin                                 umowa nr 93/ŁI/2016</t>
  </si>
  <si>
    <t>POMAREX Andrzej Pomarański, ul. Nadbystrzycka 11, 20-618 Lublin                                 umowa nr 94/ŁI/2016</t>
  </si>
  <si>
    <t>RESET-PC W. Kondratowicz-Kucewicz i A. Zams Sp.j., ul. Ochotnicza 6, 20-012 Lublin                                 umowa nr 95/ŁI/2016</t>
  </si>
  <si>
    <t>POMAREX Andrzej Pomarański, ul. Nadbystrzycka 11, 20-618 Lublin                                 umowa nr 96/ŁI/2016</t>
  </si>
  <si>
    <t>F.H.U. „HORYZONT”, Krzysztof Lech, ul. 11 Listopada 21, 38-300 Gorlice      umowa nr 100/ŁI/2016</t>
  </si>
  <si>
    <t>POMAREX Andrzej Pomarański, ul. Nadbystrzycka 11, 20-618 Lublin                                 umowa nr 97/ŁI/2016</t>
  </si>
  <si>
    <t>POMAREX Andrzej Pomarański, ul. Nadbystrzycka 11, 20-618 Lublin                                 umowa nr 98/ŁI/2016</t>
  </si>
  <si>
    <t>INNOVATION  IN TECHNOLOGY Sp. z o.o., ul. Śliwkowa 1, 78-100 Niekanin   umowa nr 99/ŁI/2016</t>
  </si>
  <si>
    <t>72/22/16/SZP/D</t>
  </si>
  <si>
    <t>3209966 - 2016</t>
  </si>
  <si>
    <t xml:space="preserve">KONSUS Centrum Systemów Zabezpieczeń i Nadzoru Sp. z o.o.,  ul. Nałęczowska 19,    20-701 Lublin,  Aneks Nr 2 do umowy nr 11/2015/R/IR z dnia 12.05.2015 r. 
</t>
  </si>
  <si>
    <t>27.09.2016</t>
  </si>
  <si>
    <t>359257-2016</t>
  </si>
  <si>
    <t>05.12.2016</t>
  </si>
  <si>
    <t>Sodexo Benefits &amp; Rewards Services Polska sp. z. o. o. ul. Kłobucka 25, 02-699 Warszawa, umowa nr 14/K/2016</t>
  </si>
  <si>
    <t>73/23/16/SZP/U</t>
  </si>
  <si>
    <t>Usługi holowania, przewozu i parkowania pojazdów o dopuszczalnej masie całkowitej do 3,5 t i powyżej 3,5 t zabezpieczonych przez Policję do celów dochodzeniowo – śledczych oraz w szczególnych przypadkach pojazdów służbowych Policji</t>
  </si>
  <si>
    <t>p.9 - 49.715,45</t>
  </si>
  <si>
    <t>p.10 - 22.998,37</t>
  </si>
  <si>
    <t>P.P. G. Automobile sp. j. ul. Kosmonautów 24, 21-100 Lubartów, umowa nr 1/04/WT/16</t>
  </si>
  <si>
    <t>Przedsiębiorstwo Gospodarki Komunalnej i Mieszkaniowej w Rykach sp. z o. o. ul. Słowackiego 5, 08-500 Ryki, umowa nr 5/03/WT/16</t>
  </si>
  <si>
    <t>AHU GM Marek Gryzio, ul. Centralna 15, 21-025 Niemce, umowa nr 2/03/WT/16</t>
  </si>
  <si>
    <t>Konsus Centrum Systemów Zabezpieczeń i Nadzoru sp. z o. o. ul. Nałęczowska 19, 20-701 Lublin, umowa nr 5/2016/R/IR</t>
  </si>
  <si>
    <t>postępowanie unieważniono, art. 93 ust. 1 pkt 4), oferta przewyższa kwotę Zamawiającego</t>
  </si>
  <si>
    <t>unieważniony, art. 93 ust 1 pkt 4) oferta przewyższa kwotę Zamawiającego</t>
  </si>
  <si>
    <t>unieważniony, kwota oferty przewyższa kwotę Zamawiającego</t>
  </si>
  <si>
    <t xml:space="preserve">FIRMA HANDLOWO-USŁUGOWA „HANDBUD”, Wiesław Blicharski, ul. Czworobok 17, 22-200 Włodawa, umowa nr 39/2016/R/IR </t>
  </si>
  <si>
    <t>Auto – Service Andrzej Wojtan, ul. Targowa 6, 23-300 Janów Lubelski, umowa nr 4/04/WT/16</t>
  </si>
  <si>
    <t>P. 2 - 1 673,17</t>
  </si>
  <si>
    <t>320966-2016</t>
  </si>
  <si>
    <t>Konsus Centrum Systemów Zabezpieczeń i Nadzoru sp. z o. o. ul. Nałęczowska 19, 20-701 Lublin, aneks nr 2 do umowy nr 11/2015/R/IR z dnia 12.05.2016 r.</t>
  </si>
  <si>
    <t xml:space="preserve"> Park Sp. z o. o. Sitaniec 1, 22-400 Zamość, umowa nr 3/2016/P</t>
  </si>
  <si>
    <t xml:space="preserve"> Capital Park SCSP - Grupa Hotelowa Sp. j., ul. Piłsudskiego 44, 35-001 Rzeszów, umowa nr 2/2016/P</t>
  </si>
  <si>
    <t>10517-2017</t>
  </si>
  <si>
    <t>art.. 93 ust. 1 pkt. 4)</t>
  </si>
  <si>
    <t>11.01.2017</t>
  </si>
  <si>
    <t xml:space="preserve">art. 93 ust. 1 pkt. 1) </t>
  </si>
  <si>
    <t>Sabat Sp. z o.o. ,  ul. Budowlana 24,  20-469  Lublin,  nr umowy 2/01/WT/17</t>
  </si>
  <si>
    <t>Blacharstwo-Lakiernictwo-Pomoc Drogowa Sławomir Bernat,   Góra Puławska,                 ul. Powiśle 32,  24-100 Puławy, nr umowy 3/01/WT/17</t>
  </si>
  <si>
    <t>17.01.2017</t>
  </si>
  <si>
    <t xml:space="preserve">art. 93 ust. 1 pkt 4) </t>
  </si>
  <si>
    <t>21.12.2016</t>
  </si>
  <si>
    <t>Przedsiębiorstwo Handlowo Produkcyjno Usługowe Fabel Sp. z o.o.,   Al. Zwycięstwa 9,  21-200 Parczew, nr umowy 2/12/WT/16</t>
  </si>
  <si>
    <t>Centrum Likwidacji Szkód Katarzyna Brauła, pl. Anny Jabłonowskiej 4,  21-150 Kock, nr umowy 3/12/WT/16</t>
  </si>
  <si>
    <t>22.12.2016</t>
  </si>
  <si>
    <t>Sabat Sp. z o.o. , ul. Budowlana 24,  20-469  Lublin, rn umowy 1/01/WT/17</t>
  </si>
  <si>
    <t>P. 9 - 59 268,29</t>
  </si>
  <si>
    <t>P. 8 - 8 252,03</t>
  </si>
  <si>
    <t>P. 7 - 10 975,60</t>
  </si>
  <si>
    <t>P. 6 - 3 780,48</t>
  </si>
  <si>
    <t>P. 5 - 30 000,00</t>
  </si>
  <si>
    <t>P. 4 - 28 861,78</t>
  </si>
  <si>
    <t>P. 2 - 30 528,45</t>
  </si>
  <si>
    <t>P.1 - 45 284,55</t>
  </si>
  <si>
    <t>P. 2 - 24 860,00</t>
  </si>
  <si>
    <t>P. 4 - 25 077,23</t>
  </si>
  <si>
    <t>P. 6 - 3 731,70</t>
  </si>
  <si>
    <t>P. 7 - 7 920,00</t>
  </si>
  <si>
    <t>P. 8 - 6 100,81</t>
  </si>
  <si>
    <t>P. 3 - 27 032,52</t>
  </si>
  <si>
    <t>2017/S 032-057652</t>
  </si>
  <si>
    <t>p.1-499 890,24</t>
  </si>
  <si>
    <t>p.2-189 495,94</t>
  </si>
  <si>
    <t>p.3-61 865,85</t>
  </si>
  <si>
    <t>p.4-52 682,93</t>
  </si>
  <si>
    <t>INTER-CARS S.A., ul. Powsińska 64, 02-903 Warszawa   umowa nr 6/02/WT/17</t>
  </si>
  <si>
    <t>10.02.2017</t>
  </si>
  <si>
    <t>INTER-CARS S.A., ul. Powsińska 64, 02-903 Warszawa   umowa nr 5/02/WT/17</t>
  </si>
  <si>
    <t>INTER-CARS S.A., ul. Powsińska 64, 02-903 Warszawa   umowa nr 4/02/WT/17</t>
  </si>
  <si>
    <t>AUTO-EURO S.A., ul. Nałkowskich 5, 20-470 Lublin umowa nr 2/02/WT/17</t>
  </si>
  <si>
    <t>03.02.2017</t>
  </si>
  <si>
    <t xml:space="preserve">2017/S 022 - 037735 </t>
  </si>
  <si>
    <t xml:space="preserve">TPF sp. z o.o., ul. Szyszkowa 34, 02-285 Warszawa, Umowa nr 1/2017/I/IR </t>
  </si>
  <si>
    <t>.</t>
  </si>
  <si>
    <t>09.01.2017</t>
  </si>
  <si>
    <t xml:space="preserve">2016/S-364354 </t>
  </si>
  <si>
    <t>129 268,29</t>
  </si>
  <si>
    <t xml:space="preserve">349 320,00 </t>
  </si>
  <si>
    <t xml:space="preserve">12.10.2016 </t>
  </si>
  <si>
    <t xml:space="preserve">TPF sp. z o. o., ul. Szyszkowa 34, 02-285 Warszawa, Umowa nr 43/2016/R/IR </t>
  </si>
  <si>
    <t xml:space="preserve">Instal – Tech Marcin Marzec, ul. Nowohucka 92a/15,30-728 Kraków, Umowa nr 47/2016/R/IR  </t>
  </si>
  <si>
    <t>Biuro Projektów i Wycen Majątkowych MDM Piotr Dawidziuk, ul. Wąska 2a,21-530 Piszczac, Umowa nr 45/2016/R/IR</t>
  </si>
  <si>
    <t xml:space="preserve">Biuro Projektów i Wycen Majątkowych MDM Piotr Dawidziuk, ul. Wąska 2a,21-530 Piszczac, Umowa nr 44/2016/R/IR </t>
  </si>
  <si>
    <t xml:space="preserve">Instal – Tech Marcin Marzec, ul. Nowohucka 92a/15,30-728 Kraków, Umowa nr 46/2016/R/IR </t>
  </si>
</sst>
</file>

<file path=xl/styles.xml><?xml version="1.0" encoding="utf-8"?>
<styleSheet xmlns="http://schemas.openxmlformats.org/spreadsheetml/2006/main">
  <numFmts count="3">
    <numFmt numFmtId="8" formatCode="#,##0.00\ &quot;zł&quot;;[Red]\-#,##0.00\ &quot;zł&quot;"/>
    <numFmt numFmtId="164" formatCode="#,##0.00\ &quot;zł&quot;"/>
    <numFmt numFmtId="165" formatCode="#,##0.00\ _z_ł"/>
  </numFmts>
  <fonts count="10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20202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76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left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/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4" fontId="5" fillId="0" borderId="0" xfId="0" applyNumberFormat="1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/>
    </xf>
    <xf numFmtId="8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7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 shrinkToFi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9"/>
  <sheetViews>
    <sheetView tabSelected="1" zoomScale="90" zoomScaleNormal="90" workbookViewId="0">
      <pane ySplit="5" topLeftCell="A303" activePane="bottomLeft" state="frozen"/>
      <selection pane="bottomLeft" activeCell="I276" sqref="I276"/>
    </sheetView>
  </sheetViews>
  <sheetFormatPr defaultRowHeight="12.75"/>
  <cols>
    <col min="1" max="1" width="3.85546875" style="13" customWidth="1"/>
    <col min="2" max="2" width="15.28515625" style="13" customWidth="1"/>
    <col min="3" max="3" width="36.85546875" style="13" customWidth="1"/>
    <col min="4" max="4" width="13.42578125" style="13" customWidth="1"/>
    <col min="5" max="5" width="13.5703125" style="13" customWidth="1"/>
    <col min="6" max="6" width="16.5703125" style="13" customWidth="1"/>
    <col min="7" max="7" width="14.42578125" style="13" customWidth="1"/>
    <col min="8" max="8" width="15.140625" style="13" customWidth="1"/>
    <col min="9" max="9" width="67.42578125" style="13" customWidth="1"/>
    <col min="10" max="10" width="12.140625" style="13" customWidth="1"/>
    <col min="11" max="16384" width="9.140625" style="13"/>
  </cols>
  <sheetData>
    <row r="1" spans="1:10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</row>
    <row r="2" spans="1:10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</row>
    <row r="3" spans="1:10">
      <c r="A3" s="72"/>
      <c r="B3" s="72"/>
      <c r="C3" s="72"/>
      <c r="D3" s="72"/>
      <c r="E3" s="72"/>
      <c r="F3" s="72"/>
      <c r="G3" s="72"/>
      <c r="H3" s="72"/>
      <c r="I3" s="72"/>
      <c r="J3" s="72"/>
    </row>
    <row r="4" spans="1:10">
      <c r="A4" s="73" t="s">
        <v>2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51">
      <c r="A5" s="1" t="s">
        <v>3</v>
      </c>
      <c r="B5" s="1" t="s">
        <v>4</v>
      </c>
      <c r="C5" s="1" t="s">
        <v>5</v>
      </c>
      <c r="D5" s="1" t="s">
        <v>29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</row>
    <row r="6" spans="1:10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</row>
    <row r="7" spans="1:10" ht="51">
      <c r="A7" s="1">
        <v>1</v>
      </c>
      <c r="B7" s="1" t="s">
        <v>12</v>
      </c>
      <c r="C7" s="1" t="s">
        <v>13</v>
      </c>
      <c r="D7" s="1" t="s">
        <v>14</v>
      </c>
      <c r="E7" s="1" t="s">
        <v>15</v>
      </c>
      <c r="F7" s="1" t="s">
        <v>30</v>
      </c>
      <c r="G7" s="2">
        <v>54471.54</v>
      </c>
      <c r="H7" s="2">
        <v>46341.46</v>
      </c>
      <c r="I7" s="6" t="s">
        <v>16</v>
      </c>
      <c r="J7" s="1" t="s">
        <v>17</v>
      </c>
    </row>
    <row r="8" spans="1:10" ht="46.5" customHeight="1">
      <c r="A8" s="42">
        <v>2</v>
      </c>
      <c r="B8" s="45" t="s">
        <v>18</v>
      </c>
      <c r="C8" s="42" t="s">
        <v>19</v>
      </c>
      <c r="D8" s="42" t="s">
        <v>14</v>
      </c>
      <c r="E8" s="42" t="s">
        <v>15</v>
      </c>
      <c r="F8" s="42" t="s">
        <v>122</v>
      </c>
      <c r="G8" s="2" t="s">
        <v>124</v>
      </c>
      <c r="H8" s="2" t="s">
        <v>127</v>
      </c>
      <c r="I8" s="1" t="s">
        <v>414</v>
      </c>
      <c r="J8" s="1" t="s">
        <v>131</v>
      </c>
    </row>
    <row r="9" spans="1:10" ht="36" customHeight="1">
      <c r="A9" s="44"/>
      <c r="B9" s="46"/>
      <c r="C9" s="44"/>
      <c r="D9" s="44"/>
      <c r="E9" s="44"/>
      <c r="F9" s="44"/>
      <c r="G9" s="2" t="s">
        <v>125</v>
      </c>
      <c r="H9" s="2" t="s">
        <v>128</v>
      </c>
      <c r="I9" s="1" t="s">
        <v>180</v>
      </c>
      <c r="J9" s="1" t="s">
        <v>131</v>
      </c>
    </row>
    <row r="10" spans="1:10" ht="30" customHeight="1">
      <c r="A10" s="44"/>
      <c r="B10" s="46"/>
      <c r="C10" s="44"/>
      <c r="D10" s="44"/>
      <c r="E10" s="44"/>
      <c r="F10" s="44"/>
      <c r="G10" s="2" t="s">
        <v>126</v>
      </c>
      <c r="H10" s="2" t="s">
        <v>129</v>
      </c>
      <c r="I10" s="1" t="s">
        <v>816</v>
      </c>
      <c r="J10" s="1" t="s">
        <v>131</v>
      </c>
    </row>
    <row r="11" spans="1:10" ht="30" customHeight="1">
      <c r="A11" s="43"/>
      <c r="B11" s="47"/>
      <c r="C11" s="43"/>
      <c r="D11" s="43"/>
      <c r="E11" s="43"/>
      <c r="F11" s="43"/>
      <c r="G11" s="2" t="s">
        <v>123</v>
      </c>
      <c r="H11" s="2" t="s">
        <v>130</v>
      </c>
      <c r="I11" s="1" t="s">
        <v>132</v>
      </c>
      <c r="J11" s="1" t="s">
        <v>53</v>
      </c>
    </row>
    <row r="12" spans="1:10" ht="27.75" customHeight="1">
      <c r="A12" s="42">
        <v>3</v>
      </c>
      <c r="B12" s="45" t="s">
        <v>20</v>
      </c>
      <c r="C12" s="42" t="s">
        <v>26</v>
      </c>
      <c r="D12" s="42" t="s">
        <v>14</v>
      </c>
      <c r="E12" s="42" t="s">
        <v>15</v>
      </c>
      <c r="F12" s="42" t="s">
        <v>31</v>
      </c>
      <c r="G12" s="2" t="s">
        <v>32</v>
      </c>
      <c r="H12" s="2">
        <v>61000</v>
      </c>
      <c r="I12" s="1" t="s">
        <v>34</v>
      </c>
      <c r="J12" s="1" t="s">
        <v>35</v>
      </c>
    </row>
    <row r="13" spans="1:10">
      <c r="A13" s="43"/>
      <c r="B13" s="47"/>
      <c r="C13" s="43"/>
      <c r="D13" s="43"/>
      <c r="E13" s="43"/>
      <c r="F13" s="43"/>
      <c r="G13" s="2" t="s">
        <v>33</v>
      </c>
      <c r="H13" s="2"/>
      <c r="I13" s="1" t="s">
        <v>36</v>
      </c>
      <c r="J13" s="1"/>
    </row>
    <row r="14" spans="1:10" ht="25.5">
      <c r="A14" s="42">
        <v>4</v>
      </c>
      <c r="B14" s="45" t="s">
        <v>21</v>
      </c>
      <c r="C14" s="42" t="s">
        <v>22</v>
      </c>
      <c r="D14" s="42" t="s">
        <v>14</v>
      </c>
      <c r="E14" s="42" t="s">
        <v>15</v>
      </c>
      <c r="F14" s="42" t="s">
        <v>106</v>
      </c>
      <c r="G14" s="2" t="s">
        <v>108</v>
      </c>
      <c r="H14" s="2">
        <v>32113.82</v>
      </c>
      <c r="I14" s="1" t="s">
        <v>118</v>
      </c>
      <c r="J14" s="1" t="s">
        <v>117</v>
      </c>
    </row>
    <row r="15" spans="1:10">
      <c r="A15" s="44"/>
      <c r="B15" s="46"/>
      <c r="C15" s="44"/>
      <c r="D15" s="44"/>
      <c r="E15" s="44"/>
      <c r="F15" s="44"/>
      <c r="G15" s="2" t="s">
        <v>109</v>
      </c>
      <c r="H15" s="51" t="s">
        <v>120</v>
      </c>
      <c r="I15" s="52"/>
      <c r="J15" s="53"/>
    </row>
    <row r="16" spans="1:10">
      <c r="A16" s="44"/>
      <c r="B16" s="46"/>
      <c r="C16" s="44"/>
      <c r="D16" s="44"/>
      <c r="E16" s="44"/>
      <c r="F16" s="44"/>
      <c r="G16" s="2" t="s">
        <v>110</v>
      </c>
      <c r="H16" s="51" t="s">
        <v>120</v>
      </c>
      <c r="I16" s="52"/>
      <c r="J16" s="53"/>
    </row>
    <row r="17" spans="1:10">
      <c r="A17" s="44"/>
      <c r="B17" s="46"/>
      <c r="C17" s="44"/>
      <c r="D17" s="44"/>
      <c r="E17" s="44"/>
      <c r="F17" s="44"/>
      <c r="G17" s="2" t="s">
        <v>111</v>
      </c>
      <c r="H17" s="51" t="s">
        <v>121</v>
      </c>
      <c r="I17" s="52"/>
      <c r="J17" s="53"/>
    </row>
    <row r="18" spans="1:10" ht="25.5">
      <c r="A18" s="44"/>
      <c r="B18" s="46"/>
      <c r="C18" s="44"/>
      <c r="D18" s="44"/>
      <c r="E18" s="44"/>
      <c r="F18" s="44"/>
      <c r="G18" s="2" t="s">
        <v>112</v>
      </c>
      <c r="H18" s="2">
        <v>33593.5</v>
      </c>
      <c r="I18" s="1" t="s">
        <v>808</v>
      </c>
      <c r="J18" s="1" t="s">
        <v>117</v>
      </c>
    </row>
    <row r="19" spans="1:10" ht="25.5">
      <c r="A19" s="44"/>
      <c r="B19" s="46"/>
      <c r="C19" s="44"/>
      <c r="D19" s="44"/>
      <c r="E19" s="44"/>
      <c r="F19" s="44"/>
      <c r="G19" s="2" t="s">
        <v>113</v>
      </c>
      <c r="H19" s="2">
        <v>19356.09</v>
      </c>
      <c r="I19" s="1" t="s">
        <v>224</v>
      </c>
      <c r="J19" s="1" t="s">
        <v>119</v>
      </c>
    </row>
    <row r="20" spans="1:10">
      <c r="A20" s="44"/>
      <c r="B20" s="46"/>
      <c r="C20" s="44"/>
      <c r="D20" s="44"/>
      <c r="E20" s="44"/>
      <c r="F20" s="44"/>
      <c r="G20" s="2" t="s">
        <v>114</v>
      </c>
      <c r="H20" s="51" t="s">
        <v>814</v>
      </c>
      <c r="I20" s="52"/>
      <c r="J20" s="53"/>
    </row>
    <row r="21" spans="1:10" ht="25.5">
      <c r="A21" s="44"/>
      <c r="B21" s="46"/>
      <c r="C21" s="44"/>
      <c r="D21" s="44"/>
      <c r="E21" s="44"/>
      <c r="F21" s="44"/>
      <c r="G21" s="2" t="s">
        <v>107</v>
      </c>
      <c r="H21" s="2">
        <v>14708.94</v>
      </c>
      <c r="I21" s="1" t="s">
        <v>809</v>
      </c>
      <c r="J21" s="1" t="s">
        <v>119</v>
      </c>
    </row>
    <row r="22" spans="1:10" ht="25.5">
      <c r="A22" s="44"/>
      <c r="B22" s="46"/>
      <c r="C22" s="44"/>
      <c r="D22" s="44"/>
      <c r="E22" s="44"/>
      <c r="F22" s="44"/>
      <c r="G22" s="2" t="s">
        <v>806</v>
      </c>
      <c r="H22" s="2">
        <v>51747.97</v>
      </c>
      <c r="I22" s="1" t="s">
        <v>225</v>
      </c>
      <c r="J22" s="1" t="s">
        <v>119</v>
      </c>
    </row>
    <row r="23" spans="1:10" ht="25.5">
      <c r="A23" s="44"/>
      <c r="B23" s="46"/>
      <c r="C23" s="44"/>
      <c r="D23" s="44"/>
      <c r="E23" s="44"/>
      <c r="F23" s="44"/>
      <c r="G23" s="2" t="s">
        <v>807</v>
      </c>
      <c r="H23" s="2">
        <v>26042.28</v>
      </c>
      <c r="I23" s="1" t="s">
        <v>223</v>
      </c>
      <c r="J23" s="1" t="s">
        <v>119</v>
      </c>
    </row>
    <row r="24" spans="1:10">
      <c r="A24" s="44"/>
      <c r="B24" s="46"/>
      <c r="C24" s="44"/>
      <c r="D24" s="44"/>
      <c r="E24" s="44"/>
      <c r="F24" s="44"/>
      <c r="G24" s="2" t="s">
        <v>115</v>
      </c>
      <c r="H24" s="51" t="s">
        <v>814</v>
      </c>
      <c r="I24" s="52"/>
      <c r="J24" s="53"/>
    </row>
    <row r="25" spans="1:10">
      <c r="A25" s="43"/>
      <c r="B25" s="47"/>
      <c r="C25" s="43"/>
      <c r="D25" s="43"/>
      <c r="E25" s="43"/>
      <c r="F25" s="43"/>
      <c r="G25" s="2" t="s">
        <v>116</v>
      </c>
      <c r="H25" s="2">
        <v>8577.24</v>
      </c>
      <c r="I25" s="1" t="s">
        <v>810</v>
      </c>
      <c r="J25" s="1" t="s">
        <v>76</v>
      </c>
    </row>
    <row r="26" spans="1:10" ht="30" customHeight="1">
      <c r="A26" s="42">
        <v>5</v>
      </c>
      <c r="B26" s="45" t="s">
        <v>23</v>
      </c>
      <c r="C26" s="42" t="s">
        <v>24</v>
      </c>
      <c r="D26" s="42" t="s">
        <v>25</v>
      </c>
      <c r="E26" s="42" t="s">
        <v>15</v>
      </c>
      <c r="F26" s="42" t="s">
        <v>484</v>
      </c>
      <c r="G26" s="2" t="s">
        <v>485</v>
      </c>
      <c r="H26" s="2">
        <f>29495.4/1.23</f>
        <v>23980</v>
      </c>
      <c r="I26" s="1" t="s">
        <v>488</v>
      </c>
      <c r="J26" s="1" t="s">
        <v>489</v>
      </c>
    </row>
    <row r="27" spans="1:10" ht="27" customHeight="1">
      <c r="A27" s="43"/>
      <c r="B27" s="47"/>
      <c r="C27" s="43"/>
      <c r="D27" s="43"/>
      <c r="E27" s="43"/>
      <c r="F27" s="43"/>
      <c r="G27" s="12" t="s">
        <v>486</v>
      </c>
      <c r="H27" s="14">
        <f>9800/1.23</f>
        <v>7967.4796747967484</v>
      </c>
      <c r="I27" s="10" t="s">
        <v>487</v>
      </c>
      <c r="J27" s="1" t="s">
        <v>490</v>
      </c>
    </row>
    <row r="28" spans="1:10" ht="25.5">
      <c r="A28" s="42">
        <v>6</v>
      </c>
      <c r="B28" s="42" t="s">
        <v>27</v>
      </c>
      <c r="C28" s="42" t="s">
        <v>28</v>
      </c>
      <c r="D28" s="42" t="s">
        <v>14</v>
      </c>
      <c r="E28" s="42" t="s">
        <v>15</v>
      </c>
      <c r="F28" s="42" t="s">
        <v>230</v>
      </c>
      <c r="G28" s="2" t="s">
        <v>281</v>
      </c>
      <c r="H28" s="2">
        <v>20185.46</v>
      </c>
      <c r="I28" s="1" t="s">
        <v>232</v>
      </c>
      <c r="J28" s="1" t="s">
        <v>231</v>
      </c>
    </row>
    <row r="29" spans="1:10" ht="25.5">
      <c r="A29" s="44"/>
      <c r="B29" s="44"/>
      <c r="C29" s="44"/>
      <c r="D29" s="44"/>
      <c r="E29" s="44"/>
      <c r="F29" s="44"/>
      <c r="G29" s="2" t="s">
        <v>282</v>
      </c>
      <c r="H29" s="2">
        <v>20185.46</v>
      </c>
      <c r="I29" s="1" t="s">
        <v>233</v>
      </c>
      <c r="J29" s="1" t="s">
        <v>231</v>
      </c>
    </row>
    <row r="30" spans="1:10" ht="25.5">
      <c r="A30" s="44"/>
      <c r="B30" s="44"/>
      <c r="C30" s="44"/>
      <c r="D30" s="44"/>
      <c r="E30" s="44"/>
      <c r="F30" s="44"/>
      <c r="G30" s="2" t="s">
        <v>283</v>
      </c>
      <c r="H30" s="2">
        <v>20185.46</v>
      </c>
      <c r="I30" s="1" t="s">
        <v>234</v>
      </c>
      <c r="J30" s="1" t="s">
        <v>231</v>
      </c>
    </row>
    <row r="31" spans="1:10" ht="25.5">
      <c r="A31" s="44"/>
      <c r="B31" s="44"/>
      <c r="C31" s="44"/>
      <c r="D31" s="44"/>
      <c r="E31" s="44"/>
      <c r="F31" s="44"/>
      <c r="G31" s="2" t="s">
        <v>284</v>
      </c>
      <c r="H31" s="2">
        <v>20185.46</v>
      </c>
      <c r="I31" s="1" t="s">
        <v>235</v>
      </c>
      <c r="J31" s="1" t="s">
        <v>231</v>
      </c>
    </row>
    <row r="32" spans="1:10" ht="25.5">
      <c r="A32" s="44"/>
      <c r="B32" s="44"/>
      <c r="C32" s="44"/>
      <c r="D32" s="44"/>
      <c r="E32" s="44"/>
      <c r="F32" s="44"/>
      <c r="G32" s="2" t="s">
        <v>285</v>
      </c>
      <c r="H32" s="2">
        <v>20185.46</v>
      </c>
      <c r="I32" s="1" t="s">
        <v>236</v>
      </c>
      <c r="J32" s="1" t="s">
        <v>231</v>
      </c>
    </row>
    <row r="33" spans="1:10" ht="25.5">
      <c r="A33" s="44"/>
      <c r="B33" s="44"/>
      <c r="C33" s="44"/>
      <c r="D33" s="44"/>
      <c r="E33" s="44"/>
      <c r="F33" s="44"/>
      <c r="G33" s="2" t="s">
        <v>286</v>
      </c>
      <c r="H33" s="2">
        <v>20185.46</v>
      </c>
      <c r="I33" s="1" t="s">
        <v>237</v>
      </c>
      <c r="J33" s="1" t="s">
        <v>231</v>
      </c>
    </row>
    <row r="34" spans="1:10" ht="25.5">
      <c r="A34" s="44"/>
      <c r="B34" s="44"/>
      <c r="C34" s="44"/>
      <c r="D34" s="44"/>
      <c r="E34" s="44"/>
      <c r="F34" s="44"/>
      <c r="G34" s="2" t="s">
        <v>287</v>
      </c>
      <c r="H34" s="2">
        <v>20185.46</v>
      </c>
      <c r="I34" s="1" t="s">
        <v>238</v>
      </c>
      <c r="J34" s="1" t="s">
        <v>231</v>
      </c>
    </row>
    <row r="35" spans="1:10" ht="25.5">
      <c r="A35" s="44"/>
      <c r="B35" s="44"/>
      <c r="C35" s="44"/>
      <c r="D35" s="44"/>
      <c r="E35" s="44"/>
      <c r="F35" s="44"/>
      <c r="G35" s="2" t="s">
        <v>288</v>
      </c>
      <c r="H35" s="2">
        <v>20185.46</v>
      </c>
      <c r="I35" s="1" t="s">
        <v>239</v>
      </c>
      <c r="J35" s="1" t="s">
        <v>231</v>
      </c>
    </row>
    <row r="36" spans="1:10" ht="25.5">
      <c r="A36" s="44"/>
      <c r="B36" s="44"/>
      <c r="C36" s="44"/>
      <c r="D36" s="44"/>
      <c r="E36" s="44"/>
      <c r="F36" s="44"/>
      <c r="G36" s="2" t="s">
        <v>289</v>
      </c>
      <c r="H36" s="2">
        <v>20185.46</v>
      </c>
      <c r="I36" s="1" t="s">
        <v>240</v>
      </c>
      <c r="J36" s="1" t="s">
        <v>231</v>
      </c>
    </row>
    <row r="37" spans="1:10" ht="25.5">
      <c r="A37" s="44"/>
      <c r="B37" s="44"/>
      <c r="C37" s="44"/>
      <c r="D37" s="44"/>
      <c r="E37" s="44"/>
      <c r="F37" s="44"/>
      <c r="G37" s="2" t="s">
        <v>290</v>
      </c>
      <c r="H37" s="2">
        <v>20185.46</v>
      </c>
      <c r="I37" s="1" t="s">
        <v>241</v>
      </c>
      <c r="J37" s="1" t="s">
        <v>231</v>
      </c>
    </row>
    <row r="38" spans="1:10" ht="25.5">
      <c r="A38" s="44"/>
      <c r="B38" s="44"/>
      <c r="C38" s="44"/>
      <c r="D38" s="44"/>
      <c r="E38" s="44"/>
      <c r="F38" s="44"/>
      <c r="G38" s="2" t="s">
        <v>291</v>
      </c>
      <c r="H38" s="2">
        <v>20185.46</v>
      </c>
      <c r="I38" s="1" t="s">
        <v>242</v>
      </c>
      <c r="J38" s="1" t="s">
        <v>231</v>
      </c>
    </row>
    <row r="39" spans="1:10" ht="25.5">
      <c r="A39" s="44"/>
      <c r="B39" s="44"/>
      <c r="C39" s="44"/>
      <c r="D39" s="44"/>
      <c r="E39" s="44"/>
      <c r="F39" s="44"/>
      <c r="G39" s="2" t="s">
        <v>292</v>
      </c>
      <c r="H39" s="2">
        <v>20185.46</v>
      </c>
      <c r="I39" s="1" t="s">
        <v>243</v>
      </c>
      <c r="J39" s="1" t="s">
        <v>231</v>
      </c>
    </row>
    <row r="40" spans="1:10" ht="25.5">
      <c r="A40" s="44"/>
      <c r="B40" s="44"/>
      <c r="C40" s="44"/>
      <c r="D40" s="44"/>
      <c r="E40" s="44"/>
      <c r="F40" s="44"/>
      <c r="G40" s="2" t="s">
        <v>293</v>
      </c>
      <c r="H40" s="2">
        <v>20185.46</v>
      </c>
      <c r="I40" s="1" t="s">
        <v>244</v>
      </c>
      <c r="J40" s="1" t="s">
        <v>231</v>
      </c>
    </row>
    <row r="41" spans="1:10" ht="25.5">
      <c r="A41" s="44"/>
      <c r="B41" s="44"/>
      <c r="C41" s="44"/>
      <c r="D41" s="44"/>
      <c r="E41" s="44"/>
      <c r="F41" s="44"/>
      <c r="G41" s="2" t="s">
        <v>294</v>
      </c>
      <c r="H41" s="2">
        <v>20185.46</v>
      </c>
      <c r="I41" s="1" t="s">
        <v>245</v>
      </c>
      <c r="J41" s="1" t="s">
        <v>231</v>
      </c>
    </row>
    <row r="42" spans="1:10" ht="25.5">
      <c r="A42" s="44"/>
      <c r="B42" s="44"/>
      <c r="C42" s="44"/>
      <c r="D42" s="44"/>
      <c r="E42" s="44"/>
      <c r="F42" s="44"/>
      <c r="G42" s="2" t="s">
        <v>295</v>
      </c>
      <c r="H42" s="2">
        <v>20185.46</v>
      </c>
      <c r="I42" s="1" t="s">
        <v>246</v>
      </c>
      <c r="J42" s="1" t="s">
        <v>231</v>
      </c>
    </row>
    <row r="43" spans="1:10" ht="25.5">
      <c r="A43" s="44"/>
      <c r="B43" s="44"/>
      <c r="C43" s="44"/>
      <c r="D43" s="44"/>
      <c r="E43" s="44"/>
      <c r="F43" s="44"/>
      <c r="G43" s="2" t="s">
        <v>296</v>
      </c>
      <c r="H43" s="2">
        <v>20185.46</v>
      </c>
      <c r="I43" s="1" t="s">
        <v>247</v>
      </c>
      <c r="J43" s="1" t="s">
        <v>231</v>
      </c>
    </row>
    <row r="44" spans="1:10" ht="25.5">
      <c r="A44" s="44"/>
      <c r="B44" s="44"/>
      <c r="C44" s="44"/>
      <c r="D44" s="44"/>
      <c r="E44" s="44"/>
      <c r="F44" s="44"/>
      <c r="G44" s="2" t="s">
        <v>297</v>
      </c>
      <c r="H44" s="2">
        <v>20185.46</v>
      </c>
      <c r="I44" s="1" t="s">
        <v>248</v>
      </c>
      <c r="J44" s="1" t="s">
        <v>231</v>
      </c>
    </row>
    <row r="45" spans="1:10" ht="25.5">
      <c r="A45" s="44"/>
      <c r="B45" s="44"/>
      <c r="C45" s="44"/>
      <c r="D45" s="44"/>
      <c r="E45" s="44"/>
      <c r="F45" s="44"/>
      <c r="G45" s="2" t="s">
        <v>298</v>
      </c>
      <c r="H45" s="2">
        <v>20185.46</v>
      </c>
      <c r="I45" s="1" t="s">
        <v>249</v>
      </c>
      <c r="J45" s="1" t="s">
        <v>231</v>
      </c>
    </row>
    <row r="46" spans="1:10" ht="25.5">
      <c r="A46" s="44"/>
      <c r="B46" s="44"/>
      <c r="C46" s="44"/>
      <c r="D46" s="44"/>
      <c r="E46" s="44"/>
      <c r="F46" s="44"/>
      <c r="G46" s="2" t="s">
        <v>299</v>
      </c>
      <c r="H46" s="2">
        <v>20185.46</v>
      </c>
      <c r="I46" s="1" t="s">
        <v>250</v>
      </c>
      <c r="J46" s="1" t="s">
        <v>231</v>
      </c>
    </row>
    <row r="47" spans="1:10" ht="25.5">
      <c r="A47" s="44"/>
      <c r="B47" s="44"/>
      <c r="C47" s="44"/>
      <c r="D47" s="44"/>
      <c r="E47" s="44"/>
      <c r="F47" s="44"/>
      <c r="G47" s="2" t="s">
        <v>300</v>
      </c>
      <c r="H47" s="2">
        <v>20185.46</v>
      </c>
      <c r="I47" s="1" t="s">
        <v>251</v>
      </c>
      <c r="J47" s="1" t="s">
        <v>231</v>
      </c>
    </row>
    <row r="48" spans="1:10" ht="25.5">
      <c r="A48" s="44"/>
      <c r="B48" s="44"/>
      <c r="C48" s="44"/>
      <c r="D48" s="44"/>
      <c r="E48" s="44"/>
      <c r="F48" s="44"/>
      <c r="G48" s="2" t="s">
        <v>301</v>
      </c>
      <c r="H48" s="2">
        <v>20185.46</v>
      </c>
      <c r="I48" s="1" t="s">
        <v>252</v>
      </c>
      <c r="J48" s="1" t="s">
        <v>231</v>
      </c>
    </row>
    <row r="49" spans="1:10" ht="25.5">
      <c r="A49" s="44"/>
      <c r="B49" s="44"/>
      <c r="C49" s="44"/>
      <c r="D49" s="44"/>
      <c r="E49" s="44"/>
      <c r="F49" s="44"/>
      <c r="G49" s="2" t="s">
        <v>302</v>
      </c>
      <c r="H49" s="2">
        <v>20185.46</v>
      </c>
      <c r="I49" s="1" t="s">
        <v>253</v>
      </c>
      <c r="J49" s="1" t="s">
        <v>231</v>
      </c>
    </row>
    <row r="50" spans="1:10" ht="25.5">
      <c r="A50" s="44"/>
      <c r="B50" s="44"/>
      <c r="C50" s="44"/>
      <c r="D50" s="44"/>
      <c r="E50" s="44"/>
      <c r="F50" s="44"/>
      <c r="G50" s="2" t="s">
        <v>303</v>
      </c>
      <c r="H50" s="2">
        <v>20185.46</v>
      </c>
      <c r="I50" s="1" t="s">
        <v>254</v>
      </c>
      <c r="J50" s="1" t="s">
        <v>231</v>
      </c>
    </row>
    <row r="51" spans="1:10" ht="25.5">
      <c r="A51" s="44"/>
      <c r="B51" s="44"/>
      <c r="C51" s="44"/>
      <c r="D51" s="44"/>
      <c r="E51" s="44"/>
      <c r="F51" s="44"/>
      <c r="G51" s="2" t="s">
        <v>304</v>
      </c>
      <c r="H51" s="2">
        <v>20185.46</v>
      </c>
      <c r="I51" s="1" t="s">
        <v>255</v>
      </c>
      <c r="J51" s="1" t="s">
        <v>231</v>
      </c>
    </row>
    <row r="52" spans="1:10" ht="25.5">
      <c r="A52" s="44"/>
      <c r="B52" s="44"/>
      <c r="C52" s="44"/>
      <c r="D52" s="44"/>
      <c r="E52" s="44"/>
      <c r="F52" s="44"/>
      <c r="G52" s="2" t="s">
        <v>305</v>
      </c>
      <c r="H52" s="2">
        <v>20185.46</v>
      </c>
      <c r="I52" s="1" t="s">
        <v>256</v>
      </c>
      <c r="J52" s="1" t="s">
        <v>231</v>
      </c>
    </row>
    <row r="53" spans="1:10" ht="25.5">
      <c r="A53" s="44"/>
      <c r="B53" s="44"/>
      <c r="C53" s="44"/>
      <c r="D53" s="44"/>
      <c r="E53" s="44"/>
      <c r="F53" s="44"/>
      <c r="G53" s="2" t="s">
        <v>306</v>
      </c>
      <c r="H53" s="2">
        <v>20185.46</v>
      </c>
      <c r="I53" s="1" t="s">
        <v>257</v>
      </c>
      <c r="J53" s="1" t="s">
        <v>231</v>
      </c>
    </row>
    <row r="54" spans="1:10" ht="25.5">
      <c r="A54" s="44"/>
      <c r="B54" s="44"/>
      <c r="C54" s="44"/>
      <c r="D54" s="44"/>
      <c r="E54" s="44"/>
      <c r="F54" s="44"/>
      <c r="G54" s="2" t="s">
        <v>307</v>
      </c>
      <c r="H54" s="2">
        <v>20185.46</v>
      </c>
      <c r="I54" s="1" t="s">
        <v>258</v>
      </c>
      <c r="J54" s="1" t="s">
        <v>231</v>
      </c>
    </row>
    <row r="55" spans="1:10" ht="25.5">
      <c r="A55" s="44"/>
      <c r="B55" s="44"/>
      <c r="C55" s="44"/>
      <c r="D55" s="44"/>
      <c r="E55" s="44"/>
      <c r="F55" s="44"/>
      <c r="G55" s="2" t="s">
        <v>308</v>
      </c>
      <c r="H55" s="2">
        <v>20185.46</v>
      </c>
      <c r="I55" s="1" t="s">
        <v>259</v>
      </c>
      <c r="J55" s="1" t="s">
        <v>231</v>
      </c>
    </row>
    <row r="56" spans="1:10" ht="25.5">
      <c r="A56" s="44"/>
      <c r="B56" s="44"/>
      <c r="C56" s="44"/>
      <c r="D56" s="44"/>
      <c r="E56" s="44"/>
      <c r="F56" s="44"/>
      <c r="G56" s="2" t="s">
        <v>309</v>
      </c>
      <c r="H56" s="2">
        <v>20185.46</v>
      </c>
      <c r="I56" s="1" t="s">
        <v>260</v>
      </c>
      <c r="J56" s="1" t="s">
        <v>231</v>
      </c>
    </row>
    <row r="57" spans="1:10" ht="25.5">
      <c r="A57" s="44"/>
      <c r="B57" s="44"/>
      <c r="C57" s="44"/>
      <c r="D57" s="44"/>
      <c r="E57" s="44"/>
      <c r="F57" s="44"/>
      <c r="G57" s="2" t="s">
        <v>310</v>
      </c>
      <c r="H57" s="2">
        <v>20185.46</v>
      </c>
      <c r="I57" s="1" t="s">
        <v>261</v>
      </c>
      <c r="J57" s="1" t="s">
        <v>231</v>
      </c>
    </row>
    <row r="58" spans="1:10" ht="25.5">
      <c r="A58" s="44"/>
      <c r="B58" s="44"/>
      <c r="C58" s="44"/>
      <c r="D58" s="44"/>
      <c r="E58" s="44"/>
      <c r="F58" s="44"/>
      <c r="G58" s="2" t="s">
        <v>311</v>
      </c>
      <c r="H58" s="2">
        <v>20185.46</v>
      </c>
      <c r="I58" s="1" t="s">
        <v>262</v>
      </c>
      <c r="J58" s="1" t="s">
        <v>231</v>
      </c>
    </row>
    <row r="59" spans="1:10" ht="25.5">
      <c r="A59" s="44"/>
      <c r="B59" s="44"/>
      <c r="C59" s="44"/>
      <c r="D59" s="44"/>
      <c r="E59" s="44"/>
      <c r="F59" s="44"/>
      <c r="G59" s="2" t="s">
        <v>312</v>
      </c>
      <c r="H59" s="2">
        <v>20185.46</v>
      </c>
      <c r="I59" s="1" t="s">
        <v>263</v>
      </c>
      <c r="J59" s="1" t="s">
        <v>231</v>
      </c>
    </row>
    <row r="60" spans="1:10" ht="25.5">
      <c r="A60" s="44"/>
      <c r="B60" s="44"/>
      <c r="C60" s="44"/>
      <c r="D60" s="44"/>
      <c r="E60" s="44"/>
      <c r="F60" s="44"/>
      <c r="G60" s="2" t="s">
        <v>313</v>
      </c>
      <c r="H60" s="2">
        <v>20185.46</v>
      </c>
      <c r="I60" s="1" t="s">
        <v>264</v>
      </c>
      <c r="J60" s="1" t="s">
        <v>231</v>
      </c>
    </row>
    <row r="61" spans="1:10" ht="25.5">
      <c r="A61" s="44"/>
      <c r="B61" s="44"/>
      <c r="C61" s="44"/>
      <c r="D61" s="44"/>
      <c r="E61" s="44"/>
      <c r="F61" s="44"/>
      <c r="G61" s="2" t="s">
        <v>314</v>
      </c>
      <c r="H61" s="2">
        <v>20185.46</v>
      </c>
      <c r="I61" s="1" t="s">
        <v>265</v>
      </c>
      <c r="J61" s="1" t="s">
        <v>231</v>
      </c>
    </row>
    <row r="62" spans="1:10" ht="25.5">
      <c r="A62" s="44"/>
      <c r="B62" s="44"/>
      <c r="C62" s="44"/>
      <c r="D62" s="44"/>
      <c r="E62" s="44"/>
      <c r="F62" s="44"/>
      <c r="G62" s="2" t="s">
        <v>315</v>
      </c>
      <c r="H62" s="2">
        <v>20185.46</v>
      </c>
      <c r="I62" s="1" t="s">
        <v>266</v>
      </c>
      <c r="J62" s="1" t="s">
        <v>231</v>
      </c>
    </row>
    <row r="63" spans="1:10" ht="25.5">
      <c r="A63" s="44"/>
      <c r="B63" s="44"/>
      <c r="C63" s="44"/>
      <c r="D63" s="44"/>
      <c r="E63" s="44"/>
      <c r="F63" s="44"/>
      <c r="G63" s="2" t="s">
        <v>316</v>
      </c>
      <c r="H63" s="2">
        <v>20185.46</v>
      </c>
      <c r="I63" s="1" t="s">
        <v>267</v>
      </c>
      <c r="J63" s="1" t="s">
        <v>231</v>
      </c>
    </row>
    <row r="64" spans="1:10" ht="25.5">
      <c r="A64" s="44"/>
      <c r="B64" s="44"/>
      <c r="C64" s="44"/>
      <c r="D64" s="44"/>
      <c r="E64" s="44"/>
      <c r="F64" s="44"/>
      <c r="G64" s="2" t="s">
        <v>317</v>
      </c>
      <c r="H64" s="2">
        <v>20185.46</v>
      </c>
      <c r="I64" s="1" t="s">
        <v>268</v>
      </c>
      <c r="J64" s="1" t="s">
        <v>231</v>
      </c>
    </row>
    <row r="65" spans="1:10" ht="25.5">
      <c r="A65" s="44"/>
      <c r="B65" s="44"/>
      <c r="C65" s="44"/>
      <c r="D65" s="44"/>
      <c r="E65" s="44"/>
      <c r="F65" s="44"/>
      <c r="G65" s="2" t="s">
        <v>318</v>
      </c>
      <c r="H65" s="2">
        <v>20185.46</v>
      </c>
      <c r="I65" s="1" t="s">
        <v>269</v>
      </c>
      <c r="J65" s="1" t="s">
        <v>231</v>
      </c>
    </row>
    <row r="66" spans="1:10" ht="25.5">
      <c r="A66" s="44"/>
      <c r="B66" s="44"/>
      <c r="C66" s="44"/>
      <c r="D66" s="44"/>
      <c r="E66" s="44"/>
      <c r="F66" s="44"/>
      <c r="G66" s="2" t="s">
        <v>319</v>
      </c>
      <c r="H66" s="2">
        <v>20185.46</v>
      </c>
      <c r="I66" s="1" t="s">
        <v>270</v>
      </c>
      <c r="J66" s="1" t="s">
        <v>231</v>
      </c>
    </row>
    <row r="67" spans="1:10" ht="25.5">
      <c r="A67" s="44"/>
      <c r="B67" s="44"/>
      <c r="C67" s="44"/>
      <c r="D67" s="44"/>
      <c r="E67" s="44"/>
      <c r="F67" s="44"/>
      <c r="G67" s="2" t="s">
        <v>320</v>
      </c>
      <c r="H67" s="2">
        <v>20185.46</v>
      </c>
      <c r="I67" s="1" t="s">
        <v>271</v>
      </c>
      <c r="J67" s="1" t="s">
        <v>231</v>
      </c>
    </row>
    <row r="68" spans="1:10" ht="25.5">
      <c r="A68" s="44"/>
      <c r="B68" s="44"/>
      <c r="C68" s="44"/>
      <c r="D68" s="44"/>
      <c r="E68" s="44"/>
      <c r="F68" s="44"/>
      <c r="G68" s="2" t="s">
        <v>321</v>
      </c>
      <c r="H68" s="2">
        <v>20185.46</v>
      </c>
      <c r="I68" s="1" t="s">
        <v>272</v>
      </c>
      <c r="J68" s="1" t="s">
        <v>231</v>
      </c>
    </row>
    <row r="69" spans="1:10" ht="25.5" customHeight="1">
      <c r="A69" s="44"/>
      <c r="B69" s="44"/>
      <c r="C69" s="44"/>
      <c r="D69" s="44"/>
      <c r="E69" s="44"/>
      <c r="F69" s="44"/>
      <c r="G69" s="2" t="s">
        <v>322</v>
      </c>
      <c r="H69" s="2">
        <v>3600</v>
      </c>
      <c r="I69" s="1" t="s">
        <v>346</v>
      </c>
      <c r="J69" s="1" t="s">
        <v>280</v>
      </c>
    </row>
    <row r="70" spans="1:10" ht="25.5">
      <c r="A70" s="44"/>
      <c r="B70" s="44"/>
      <c r="C70" s="44"/>
      <c r="D70" s="44"/>
      <c r="E70" s="44"/>
      <c r="F70" s="44"/>
      <c r="G70" s="2" t="s">
        <v>323</v>
      </c>
      <c r="H70" s="2">
        <v>9000</v>
      </c>
      <c r="I70" s="1" t="s">
        <v>273</v>
      </c>
      <c r="J70" s="1" t="s">
        <v>231</v>
      </c>
    </row>
    <row r="71" spans="1:10" ht="25.5">
      <c r="A71" s="44"/>
      <c r="B71" s="44"/>
      <c r="C71" s="44"/>
      <c r="D71" s="44"/>
      <c r="E71" s="44"/>
      <c r="F71" s="44"/>
      <c r="G71" s="2" t="s">
        <v>324</v>
      </c>
      <c r="H71" s="2">
        <v>9000</v>
      </c>
      <c r="I71" s="1" t="s">
        <v>274</v>
      </c>
      <c r="J71" s="1" t="s">
        <v>231</v>
      </c>
    </row>
    <row r="72" spans="1:10" ht="25.5">
      <c r="A72" s="44"/>
      <c r="B72" s="44"/>
      <c r="C72" s="44"/>
      <c r="D72" s="44"/>
      <c r="E72" s="44"/>
      <c r="F72" s="44"/>
      <c r="G72" s="2" t="s">
        <v>325</v>
      </c>
      <c r="H72" s="2">
        <v>9000</v>
      </c>
      <c r="I72" s="1" t="s">
        <v>275</v>
      </c>
      <c r="J72" s="1" t="s">
        <v>231</v>
      </c>
    </row>
    <row r="73" spans="1:10" ht="25.5">
      <c r="A73" s="44"/>
      <c r="B73" s="44"/>
      <c r="C73" s="44"/>
      <c r="D73" s="44"/>
      <c r="E73" s="44"/>
      <c r="F73" s="44"/>
      <c r="G73" s="2" t="s">
        <v>326</v>
      </c>
      <c r="H73" s="2">
        <v>9000</v>
      </c>
      <c r="I73" s="1" t="s">
        <v>276</v>
      </c>
      <c r="J73" s="1" t="s">
        <v>231</v>
      </c>
    </row>
    <row r="74" spans="1:10" ht="25.5" customHeight="1">
      <c r="A74" s="44"/>
      <c r="B74" s="44"/>
      <c r="C74" s="44"/>
      <c r="D74" s="44"/>
      <c r="E74" s="44"/>
      <c r="F74" s="44"/>
      <c r="G74" s="2" t="s">
        <v>327</v>
      </c>
      <c r="H74" s="51" t="s">
        <v>347</v>
      </c>
      <c r="I74" s="52"/>
      <c r="J74" s="53"/>
    </row>
    <row r="75" spans="1:10" ht="25.5">
      <c r="A75" s="44"/>
      <c r="B75" s="44"/>
      <c r="C75" s="44"/>
      <c r="D75" s="44"/>
      <c r="E75" s="44"/>
      <c r="F75" s="44"/>
      <c r="G75" s="2" t="s">
        <v>328</v>
      </c>
      <c r="H75" s="2">
        <v>9000</v>
      </c>
      <c r="I75" s="1" t="s">
        <v>277</v>
      </c>
      <c r="J75" s="1" t="s">
        <v>231</v>
      </c>
    </row>
    <row r="76" spans="1:10" ht="25.5">
      <c r="A76" s="44"/>
      <c r="B76" s="44"/>
      <c r="C76" s="44"/>
      <c r="D76" s="44"/>
      <c r="E76" s="44"/>
      <c r="F76" s="44"/>
      <c r="G76" s="2" t="s">
        <v>329</v>
      </c>
      <c r="H76" s="2">
        <v>9000</v>
      </c>
      <c r="I76" s="1" t="s">
        <v>278</v>
      </c>
      <c r="J76" s="1" t="s">
        <v>231</v>
      </c>
    </row>
    <row r="77" spans="1:10" ht="25.5">
      <c r="A77" s="43"/>
      <c r="B77" s="43"/>
      <c r="C77" s="43"/>
      <c r="D77" s="43"/>
      <c r="E77" s="43"/>
      <c r="F77" s="43"/>
      <c r="G77" s="2" t="s">
        <v>330</v>
      </c>
      <c r="H77" s="2">
        <v>28224</v>
      </c>
      <c r="I77" s="1" t="s">
        <v>279</v>
      </c>
      <c r="J77" s="1" t="s">
        <v>231</v>
      </c>
    </row>
    <row r="78" spans="1:10" ht="51" customHeight="1">
      <c r="A78" s="42">
        <v>7</v>
      </c>
      <c r="B78" s="42" t="s">
        <v>78</v>
      </c>
      <c r="C78" s="42" t="s">
        <v>77</v>
      </c>
      <c r="D78" s="42" t="s">
        <v>14</v>
      </c>
      <c r="E78" s="42" t="s">
        <v>15</v>
      </c>
      <c r="F78" s="42" t="s">
        <v>94</v>
      </c>
      <c r="G78" s="2" t="s">
        <v>88</v>
      </c>
      <c r="H78" s="2">
        <v>3938.09</v>
      </c>
      <c r="I78" s="1" t="s">
        <v>79</v>
      </c>
      <c r="J78" s="1" t="s">
        <v>84</v>
      </c>
    </row>
    <row r="79" spans="1:10" ht="15" customHeight="1">
      <c r="A79" s="44"/>
      <c r="B79" s="44"/>
      <c r="C79" s="44"/>
      <c r="D79" s="44"/>
      <c r="E79" s="44"/>
      <c r="F79" s="44"/>
      <c r="G79" s="2" t="s">
        <v>89</v>
      </c>
      <c r="H79" s="60" t="s">
        <v>83</v>
      </c>
      <c r="I79" s="61"/>
      <c r="J79" s="62"/>
    </row>
    <row r="80" spans="1:10" ht="25.5">
      <c r="A80" s="44"/>
      <c r="B80" s="44"/>
      <c r="C80" s="44"/>
      <c r="D80" s="44"/>
      <c r="E80" s="44"/>
      <c r="F80" s="44"/>
      <c r="G80" s="2" t="s">
        <v>90</v>
      </c>
      <c r="H80" s="2">
        <v>37300.82</v>
      </c>
      <c r="I80" s="1" t="s">
        <v>82</v>
      </c>
      <c r="J80" s="1" t="s">
        <v>86</v>
      </c>
    </row>
    <row r="81" spans="1:10" ht="25.5">
      <c r="A81" s="44"/>
      <c r="B81" s="44"/>
      <c r="C81" s="44"/>
      <c r="D81" s="44"/>
      <c r="E81" s="44"/>
      <c r="F81" s="44"/>
      <c r="G81" s="2" t="s">
        <v>91</v>
      </c>
      <c r="H81" s="2">
        <v>5333.34</v>
      </c>
      <c r="I81" s="1" t="s">
        <v>80</v>
      </c>
      <c r="J81" s="1" t="s">
        <v>85</v>
      </c>
    </row>
    <row r="82" spans="1:10">
      <c r="A82" s="44"/>
      <c r="B82" s="44"/>
      <c r="C82" s="44"/>
      <c r="D82" s="44"/>
      <c r="E82" s="44"/>
      <c r="F82" s="44"/>
      <c r="G82" s="2" t="s">
        <v>92</v>
      </c>
      <c r="H82" s="2">
        <v>2077.6799999999998</v>
      </c>
      <c r="I82" s="1" t="s">
        <v>81</v>
      </c>
      <c r="J82" s="1" t="s">
        <v>87</v>
      </c>
    </row>
    <row r="83" spans="1:10" ht="15" customHeight="1">
      <c r="A83" s="43"/>
      <c r="B83" s="43"/>
      <c r="C83" s="43"/>
      <c r="D83" s="43"/>
      <c r="E83" s="43"/>
      <c r="F83" s="43"/>
      <c r="G83" s="2" t="s">
        <v>93</v>
      </c>
      <c r="H83" s="60" t="s">
        <v>83</v>
      </c>
      <c r="I83" s="61"/>
      <c r="J83" s="62"/>
    </row>
    <row r="84" spans="1:10" ht="51">
      <c r="A84" s="1">
        <v>8</v>
      </c>
      <c r="B84" s="1" t="s">
        <v>37</v>
      </c>
      <c r="C84" s="1" t="s">
        <v>38</v>
      </c>
      <c r="D84" s="1" t="s">
        <v>14</v>
      </c>
      <c r="E84" s="1" t="s">
        <v>15</v>
      </c>
      <c r="F84" s="1" t="s">
        <v>75</v>
      </c>
      <c r="G84" s="2">
        <v>50050</v>
      </c>
      <c r="H84" s="2">
        <v>50050</v>
      </c>
      <c r="I84" s="1" t="s">
        <v>415</v>
      </c>
      <c r="J84" s="1" t="s">
        <v>76</v>
      </c>
    </row>
    <row r="85" spans="1:10" ht="25.5">
      <c r="A85" s="42">
        <v>9</v>
      </c>
      <c r="B85" s="42" t="s">
        <v>39</v>
      </c>
      <c r="C85" s="42" t="s">
        <v>40</v>
      </c>
      <c r="D85" s="42" t="s">
        <v>14</v>
      </c>
      <c r="E85" s="42" t="s">
        <v>15</v>
      </c>
      <c r="F85" s="42" t="s">
        <v>135</v>
      </c>
      <c r="G85" s="2" t="s">
        <v>136</v>
      </c>
      <c r="H85" s="2">
        <v>47880</v>
      </c>
      <c r="I85" s="1" t="s">
        <v>145</v>
      </c>
      <c r="J85" s="1" t="s">
        <v>146</v>
      </c>
    </row>
    <row r="86" spans="1:10" ht="25.5">
      <c r="A86" s="44"/>
      <c r="B86" s="44"/>
      <c r="C86" s="44"/>
      <c r="D86" s="44"/>
      <c r="E86" s="44"/>
      <c r="F86" s="44"/>
      <c r="G86" s="2" t="s">
        <v>137</v>
      </c>
      <c r="H86" s="2">
        <v>12245.4</v>
      </c>
      <c r="I86" s="1" t="s">
        <v>147</v>
      </c>
      <c r="J86" s="1" t="s">
        <v>148</v>
      </c>
    </row>
    <row r="87" spans="1:10">
      <c r="A87" s="44"/>
      <c r="B87" s="44"/>
      <c r="C87" s="44"/>
      <c r="D87" s="44"/>
      <c r="E87" s="44"/>
      <c r="F87" s="44"/>
      <c r="G87" s="2" t="s">
        <v>138</v>
      </c>
      <c r="H87" s="2"/>
      <c r="I87" s="1" t="s">
        <v>156</v>
      </c>
      <c r="J87" s="1"/>
    </row>
    <row r="88" spans="1:10" ht="25.5">
      <c r="A88" s="44"/>
      <c r="B88" s="44"/>
      <c r="C88" s="44"/>
      <c r="D88" s="44"/>
      <c r="E88" s="44"/>
      <c r="F88" s="44"/>
      <c r="G88" s="2" t="s">
        <v>139</v>
      </c>
      <c r="H88" s="2">
        <v>19545.36</v>
      </c>
      <c r="I88" s="1" t="s">
        <v>149</v>
      </c>
      <c r="J88" s="1" t="s">
        <v>134</v>
      </c>
    </row>
    <row r="89" spans="1:10" ht="25.5">
      <c r="A89" s="44"/>
      <c r="B89" s="44"/>
      <c r="C89" s="44"/>
      <c r="D89" s="44"/>
      <c r="E89" s="44"/>
      <c r="F89" s="44"/>
      <c r="G89" s="2" t="s">
        <v>140</v>
      </c>
      <c r="H89" s="2">
        <v>19545.36</v>
      </c>
      <c r="I89" s="1" t="s">
        <v>150</v>
      </c>
      <c r="J89" s="1" t="s">
        <v>134</v>
      </c>
    </row>
    <row r="90" spans="1:10" ht="25.5">
      <c r="A90" s="44"/>
      <c r="B90" s="44"/>
      <c r="C90" s="44"/>
      <c r="D90" s="44"/>
      <c r="E90" s="44"/>
      <c r="F90" s="44"/>
      <c r="G90" s="2" t="s">
        <v>141</v>
      </c>
      <c r="H90" s="2">
        <v>21990.9</v>
      </c>
      <c r="I90" s="1" t="s">
        <v>151</v>
      </c>
      <c r="J90" s="1" t="s">
        <v>152</v>
      </c>
    </row>
    <row r="91" spans="1:10">
      <c r="A91" s="44"/>
      <c r="B91" s="44"/>
      <c r="C91" s="44"/>
      <c r="D91" s="44"/>
      <c r="E91" s="44"/>
      <c r="F91" s="44"/>
      <c r="G91" s="2" t="s">
        <v>142</v>
      </c>
      <c r="H91" s="2"/>
      <c r="I91" s="1" t="s">
        <v>156</v>
      </c>
      <c r="J91" s="1"/>
    </row>
    <row r="92" spans="1:10" ht="25.5">
      <c r="A92" s="44"/>
      <c r="B92" s="44"/>
      <c r="C92" s="44"/>
      <c r="D92" s="44"/>
      <c r="E92" s="44"/>
      <c r="F92" s="44"/>
      <c r="G92" s="2" t="s">
        <v>143</v>
      </c>
      <c r="H92" s="2">
        <v>623</v>
      </c>
      <c r="I92" s="1" t="s">
        <v>153</v>
      </c>
      <c r="J92" s="1" t="s">
        <v>154</v>
      </c>
    </row>
    <row r="93" spans="1:10">
      <c r="A93" s="43"/>
      <c r="B93" s="43"/>
      <c r="C93" s="43"/>
      <c r="D93" s="43"/>
      <c r="E93" s="43"/>
      <c r="F93" s="43"/>
      <c r="G93" s="2" t="s">
        <v>144</v>
      </c>
      <c r="H93" s="2">
        <v>686</v>
      </c>
      <c r="I93" s="1" t="s">
        <v>155</v>
      </c>
      <c r="J93" s="1" t="s">
        <v>53</v>
      </c>
    </row>
    <row r="94" spans="1:10" ht="25.5">
      <c r="A94" s="42">
        <v>10</v>
      </c>
      <c r="B94" s="45" t="s">
        <v>44</v>
      </c>
      <c r="C94" s="42" t="s">
        <v>45</v>
      </c>
      <c r="D94" s="42" t="s">
        <v>25</v>
      </c>
      <c r="E94" s="42" t="s">
        <v>46</v>
      </c>
      <c r="F94" s="42" t="s">
        <v>47</v>
      </c>
      <c r="G94" s="2" t="s">
        <v>49</v>
      </c>
      <c r="H94" s="2">
        <v>58699.19</v>
      </c>
      <c r="I94" s="1" t="s">
        <v>52</v>
      </c>
      <c r="J94" s="1" t="s">
        <v>53</v>
      </c>
    </row>
    <row r="95" spans="1:10">
      <c r="A95" s="44"/>
      <c r="B95" s="46"/>
      <c r="C95" s="44"/>
      <c r="D95" s="44"/>
      <c r="E95" s="44"/>
      <c r="F95" s="44"/>
      <c r="G95" s="2" t="s">
        <v>50</v>
      </c>
      <c r="H95" s="51" t="s">
        <v>813</v>
      </c>
      <c r="I95" s="52"/>
      <c r="J95" s="53"/>
    </row>
    <row r="96" spans="1:10" ht="25.5">
      <c r="A96" s="43"/>
      <c r="B96" s="47"/>
      <c r="C96" s="43"/>
      <c r="D96" s="43"/>
      <c r="E96" s="43"/>
      <c r="F96" s="43"/>
      <c r="G96" s="2" t="s">
        <v>51</v>
      </c>
      <c r="H96" s="15" t="s">
        <v>48</v>
      </c>
      <c r="I96" s="1" t="s">
        <v>811</v>
      </c>
      <c r="J96" s="1" t="s">
        <v>54</v>
      </c>
    </row>
    <row r="97" spans="1:10" ht="55.5" customHeight="1">
      <c r="A97" s="1">
        <v>11</v>
      </c>
      <c r="B97" s="3" t="s">
        <v>56</v>
      </c>
      <c r="C97" s="1" t="s">
        <v>55</v>
      </c>
      <c r="D97" s="1" t="s">
        <v>25</v>
      </c>
      <c r="E97" s="1" t="s">
        <v>15</v>
      </c>
      <c r="F97" s="1" t="s">
        <v>204</v>
      </c>
      <c r="G97" s="2">
        <v>684464.98</v>
      </c>
      <c r="H97" s="5">
        <v>544715.41</v>
      </c>
      <c r="I97" s="1" t="s">
        <v>413</v>
      </c>
      <c r="J97" s="1" t="s">
        <v>203</v>
      </c>
    </row>
    <row r="98" spans="1:10" ht="15.75" customHeight="1">
      <c r="A98" s="42">
        <v>12</v>
      </c>
      <c r="B98" s="42" t="s">
        <v>42</v>
      </c>
      <c r="C98" s="42" t="s">
        <v>74</v>
      </c>
      <c r="D98" s="42" t="s">
        <v>43</v>
      </c>
      <c r="E98" s="42" t="s">
        <v>15</v>
      </c>
      <c r="F98" s="45" t="s">
        <v>742</v>
      </c>
      <c r="G98" s="16" t="s">
        <v>491</v>
      </c>
      <c r="H98" s="2">
        <f>213900/1.23</f>
        <v>173902.43902439025</v>
      </c>
      <c r="I98" s="17" t="s">
        <v>498</v>
      </c>
      <c r="J98" s="1"/>
    </row>
    <row r="99" spans="1:10" ht="16.5" customHeight="1">
      <c r="A99" s="44"/>
      <c r="B99" s="44"/>
      <c r="C99" s="44"/>
      <c r="D99" s="44"/>
      <c r="E99" s="44"/>
      <c r="F99" s="46"/>
      <c r="G99" s="16" t="s">
        <v>492</v>
      </c>
      <c r="H99" s="2">
        <f>21949.11/1.23</f>
        <v>17844.804878048781</v>
      </c>
      <c r="I99" s="1" t="s">
        <v>497</v>
      </c>
      <c r="J99" s="1"/>
    </row>
    <row r="100" spans="1:10" ht="16.5" customHeight="1">
      <c r="A100" s="44"/>
      <c r="B100" s="44"/>
      <c r="C100" s="44"/>
      <c r="D100" s="44"/>
      <c r="E100" s="44"/>
      <c r="F100" s="46"/>
      <c r="G100" s="16" t="s">
        <v>496</v>
      </c>
      <c r="H100" s="18">
        <f>59900/1.23</f>
        <v>48699.186991869916</v>
      </c>
      <c r="I100" s="17" t="s">
        <v>498</v>
      </c>
      <c r="J100" s="1"/>
    </row>
    <row r="101" spans="1:10" ht="16.5" customHeight="1">
      <c r="A101" s="44"/>
      <c r="B101" s="44"/>
      <c r="C101" s="44"/>
      <c r="D101" s="44"/>
      <c r="E101" s="44"/>
      <c r="F101" s="46"/>
      <c r="G101" s="16" t="s">
        <v>495</v>
      </c>
      <c r="H101" s="18">
        <f>11734.2/1.23</f>
        <v>9540</v>
      </c>
      <c r="I101" s="1" t="s">
        <v>497</v>
      </c>
      <c r="J101" s="1"/>
    </row>
    <row r="102" spans="1:10" ht="16.5" customHeight="1">
      <c r="A102" s="44"/>
      <c r="B102" s="44"/>
      <c r="C102" s="44"/>
      <c r="D102" s="44"/>
      <c r="E102" s="44"/>
      <c r="F102" s="46"/>
      <c r="G102" s="16" t="s">
        <v>494</v>
      </c>
      <c r="H102" s="18">
        <f>6544.52/1.23</f>
        <v>5320.747967479675</v>
      </c>
      <c r="I102" s="17" t="s">
        <v>498</v>
      </c>
      <c r="J102" s="1"/>
    </row>
    <row r="103" spans="1:10" ht="18" customHeight="1">
      <c r="A103" s="43"/>
      <c r="B103" s="43"/>
      <c r="C103" s="43"/>
      <c r="D103" s="43"/>
      <c r="E103" s="43"/>
      <c r="F103" s="47"/>
      <c r="G103" s="16" t="s">
        <v>493</v>
      </c>
      <c r="H103" s="18">
        <f>36324.5/1.23</f>
        <v>29532.113821138213</v>
      </c>
      <c r="I103" s="17" t="s">
        <v>498</v>
      </c>
      <c r="J103" s="1"/>
    </row>
    <row r="104" spans="1:10" ht="25.5">
      <c r="A104" s="1">
        <v>13</v>
      </c>
      <c r="B104" s="1" t="s">
        <v>41</v>
      </c>
      <c r="C104" s="1" t="s">
        <v>73</v>
      </c>
      <c r="D104" s="1" t="s">
        <v>25</v>
      </c>
      <c r="E104" s="1" t="s">
        <v>15</v>
      </c>
      <c r="F104" s="1" t="s">
        <v>160</v>
      </c>
      <c r="G104" s="2">
        <v>389834.32</v>
      </c>
      <c r="H104" s="11">
        <v>320040</v>
      </c>
      <c r="I104" s="1" t="s">
        <v>161</v>
      </c>
      <c r="J104" s="1" t="s">
        <v>162</v>
      </c>
    </row>
    <row r="105" spans="1:10" ht="27.75" customHeight="1">
      <c r="A105" s="42">
        <v>14</v>
      </c>
      <c r="B105" s="45" t="s">
        <v>57</v>
      </c>
      <c r="C105" s="42" t="s">
        <v>58</v>
      </c>
      <c r="D105" s="42" t="s">
        <v>43</v>
      </c>
      <c r="E105" s="42" t="s">
        <v>15</v>
      </c>
      <c r="F105" s="42" t="s">
        <v>192</v>
      </c>
      <c r="G105" s="2" t="s">
        <v>193</v>
      </c>
      <c r="H105" s="11">
        <v>70574.39</v>
      </c>
      <c r="I105" s="1" t="s">
        <v>197</v>
      </c>
      <c r="J105" s="1" t="s">
        <v>198</v>
      </c>
    </row>
    <row r="106" spans="1:10">
      <c r="A106" s="44"/>
      <c r="B106" s="46"/>
      <c r="C106" s="44"/>
      <c r="D106" s="44"/>
      <c r="E106" s="44"/>
      <c r="F106" s="44"/>
      <c r="G106" s="2" t="s">
        <v>194</v>
      </c>
      <c r="H106" s="2">
        <v>90330.41</v>
      </c>
      <c r="I106" s="1" t="s">
        <v>199</v>
      </c>
      <c r="J106" s="1" t="s">
        <v>200</v>
      </c>
    </row>
    <row r="107" spans="1:10">
      <c r="A107" s="44"/>
      <c r="B107" s="46"/>
      <c r="C107" s="44"/>
      <c r="D107" s="44"/>
      <c r="E107" s="44"/>
      <c r="F107" s="44"/>
      <c r="G107" s="2" t="s">
        <v>195</v>
      </c>
      <c r="H107" s="2">
        <v>45751.61</v>
      </c>
      <c r="I107" s="1" t="s">
        <v>201</v>
      </c>
      <c r="J107" s="1" t="s">
        <v>198</v>
      </c>
    </row>
    <row r="108" spans="1:10" ht="25.5">
      <c r="A108" s="43"/>
      <c r="B108" s="47"/>
      <c r="C108" s="43"/>
      <c r="D108" s="43"/>
      <c r="E108" s="43"/>
      <c r="F108" s="43"/>
      <c r="G108" s="2" t="s">
        <v>196</v>
      </c>
      <c r="H108" s="2">
        <v>16057.1</v>
      </c>
      <c r="I108" s="1" t="s">
        <v>202</v>
      </c>
      <c r="J108" s="1" t="s">
        <v>200</v>
      </c>
    </row>
    <row r="109" spans="1:10" ht="38.25">
      <c r="A109" s="1">
        <v>15</v>
      </c>
      <c r="B109" s="3" t="s">
        <v>59</v>
      </c>
      <c r="C109" s="1" t="s">
        <v>60</v>
      </c>
      <c r="D109" s="1" t="s">
        <v>25</v>
      </c>
      <c r="E109" s="1" t="s">
        <v>15</v>
      </c>
      <c r="F109" s="1" t="s">
        <v>133</v>
      </c>
      <c r="G109" s="2">
        <v>447154.34</v>
      </c>
      <c r="H109" s="2">
        <v>350000</v>
      </c>
      <c r="I109" s="1" t="s">
        <v>412</v>
      </c>
      <c r="J109" s="1" t="s">
        <v>134</v>
      </c>
    </row>
    <row r="110" spans="1:10" ht="38.25">
      <c r="A110" s="1">
        <v>16</v>
      </c>
      <c r="B110" s="3" t="s">
        <v>61</v>
      </c>
      <c r="C110" s="1" t="s">
        <v>62</v>
      </c>
      <c r="D110" s="1" t="s">
        <v>25</v>
      </c>
      <c r="E110" s="1" t="s">
        <v>15</v>
      </c>
      <c r="F110" s="1" t="s">
        <v>101</v>
      </c>
      <c r="G110" s="2">
        <v>378048.78</v>
      </c>
      <c r="H110" s="2" t="s">
        <v>102</v>
      </c>
      <c r="I110" s="1" t="s">
        <v>812</v>
      </c>
      <c r="J110" s="1" t="s">
        <v>101</v>
      </c>
    </row>
    <row r="111" spans="1:10" ht="15" customHeight="1">
      <c r="A111" s="42">
        <v>17</v>
      </c>
      <c r="B111" s="45" t="s">
        <v>63</v>
      </c>
      <c r="C111" s="42" t="s">
        <v>64</v>
      </c>
      <c r="D111" s="42" t="s">
        <v>14</v>
      </c>
      <c r="E111" s="42" t="s">
        <v>15</v>
      </c>
      <c r="F111" s="42" t="s">
        <v>543</v>
      </c>
      <c r="G111" s="2" t="s">
        <v>348</v>
      </c>
      <c r="H111" s="2">
        <v>83895</v>
      </c>
      <c r="I111" s="1" t="s">
        <v>529</v>
      </c>
      <c r="J111" s="1" t="s">
        <v>455</v>
      </c>
    </row>
    <row r="112" spans="1:10" ht="25.5">
      <c r="A112" s="44"/>
      <c r="B112" s="46"/>
      <c r="C112" s="44"/>
      <c r="D112" s="44"/>
      <c r="E112" s="44"/>
      <c r="F112" s="44"/>
      <c r="G112" s="2" t="s">
        <v>349</v>
      </c>
      <c r="H112" s="2">
        <v>79680</v>
      </c>
      <c r="I112" s="1" t="s">
        <v>530</v>
      </c>
      <c r="J112" s="1" t="s">
        <v>531</v>
      </c>
    </row>
    <row r="113" spans="1:10">
      <c r="A113" s="44"/>
      <c r="B113" s="46"/>
      <c r="C113" s="44"/>
      <c r="D113" s="44"/>
      <c r="E113" s="44"/>
      <c r="F113" s="44"/>
      <c r="G113" s="2" t="s">
        <v>350</v>
      </c>
      <c r="H113" s="2">
        <v>38975</v>
      </c>
      <c r="I113" s="1" t="s">
        <v>532</v>
      </c>
      <c r="J113" s="1" t="s">
        <v>455</v>
      </c>
    </row>
    <row r="114" spans="1:10">
      <c r="A114" s="44"/>
      <c r="B114" s="46"/>
      <c r="C114" s="44"/>
      <c r="D114" s="44"/>
      <c r="E114" s="44"/>
      <c r="F114" s="44"/>
      <c r="G114" s="2" t="s">
        <v>351</v>
      </c>
      <c r="H114" s="2">
        <v>47330</v>
      </c>
      <c r="I114" s="1" t="s">
        <v>533</v>
      </c>
      <c r="J114" s="1" t="s">
        <v>455</v>
      </c>
    </row>
    <row r="115" spans="1:10">
      <c r="A115" s="44"/>
      <c r="B115" s="46"/>
      <c r="C115" s="44"/>
      <c r="D115" s="44"/>
      <c r="E115" s="44"/>
      <c r="F115" s="44"/>
      <c r="G115" s="2" t="s">
        <v>352</v>
      </c>
      <c r="H115" s="2">
        <v>64400</v>
      </c>
      <c r="I115" s="1" t="s">
        <v>534</v>
      </c>
      <c r="J115" s="1" t="s">
        <v>455</v>
      </c>
    </row>
    <row r="116" spans="1:10">
      <c r="A116" s="44"/>
      <c r="B116" s="46"/>
      <c r="C116" s="44"/>
      <c r="D116" s="44"/>
      <c r="E116" s="44"/>
      <c r="F116" s="44"/>
      <c r="G116" s="2" t="s">
        <v>353</v>
      </c>
      <c r="H116" s="2">
        <v>47675</v>
      </c>
      <c r="I116" s="1" t="s">
        <v>535</v>
      </c>
      <c r="J116" s="1" t="s">
        <v>455</v>
      </c>
    </row>
    <row r="117" spans="1:10">
      <c r="A117" s="44"/>
      <c r="B117" s="46"/>
      <c r="C117" s="44"/>
      <c r="D117" s="44"/>
      <c r="E117" s="44"/>
      <c r="F117" s="44"/>
      <c r="G117" s="2" t="s">
        <v>354</v>
      </c>
      <c r="H117" s="2">
        <v>31960</v>
      </c>
      <c r="I117" s="1" t="s">
        <v>536</v>
      </c>
      <c r="J117" s="1" t="s">
        <v>455</v>
      </c>
    </row>
    <row r="118" spans="1:10">
      <c r="A118" s="44"/>
      <c r="B118" s="46"/>
      <c r="C118" s="44"/>
      <c r="D118" s="44"/>
      <c r="E118" s="44"/>
      <c r="F118" s="44"/>
      <c r="G118" s="2" t="s">
        <v>355</v>
      </c>
      <c r="H118" s="2">
        <v>47025</v>
      </c>
      <c r="I118" s="1" t="s">
        <v>537</v>
      </c>
      <c r="J118" s="1" t="s">
        <v>455</v>
      </c>
    </row>
    <row r="119" spans="1:10">
      <c r="A119" s="44"/>
      <c r="B119" s="46"/>
      <c r="C119" s="44"/>
      <c r="D119" s="44"/>
      <c r="E119" s="44"/>
      <c r="F119" s="44"/>
      <c r="G119" s="2" t="s">
        <v>356</v>
      </c>
      <c r="H119" s="2">
        <v>36275</v>
      </c>
      <c r="I119" s="1" t="s">
        <v>538</v>
      </c>
      <c r="J119" s="1" t="s">
        <v>455</v>
      </c>
    </row>
    <row r="120" spans="1:10" ht="25.5">
      <c r="A120" s="44"/>
      <c r="B120" s="46"/>
      <c r="C120" s="44"/>
      <c r="D120" s="44"/>
      <c r="E120" s="44"/>
      <c r="F120" s="44"/>
      <c r="G120" s="2" t="s">
        <v>357</v>
      </c>
      <c r="H120" s="2">
        <v>91480</v>
      </c>
      <c r="I120" s="1" t="s">
        <v>539</v>
      </c>
      <c r="J120" s="1" t="s">
        <v>531</v>
      </c>
    </row>
    <row r="121" spans="1:10">
      <c r="A121" s="43"/>
      <c r="B121" s="47"/>
      <c r="C121" s="43"/>
      <c r="D121" s="43"/>
      <c r="E121" s="43"/>
      <c r="F121" s="43"/>
      <c r="G121" s="2" t="s">
        <v>358</v>
      </c>
      <c r="H121" s="2">
        <v>38392</v>
      </c>
      <c r="I121" s="1" t="s">
        <v>540</v>
      </c>
      <c r="J121" s="1" t="s">
        <v>455</v>
      </c>
    </row>
    <row r="122" spans="1:10" ht="26.25" customHeight="1">
      <c r="A122" s="42">
        <v>18</v>
      </c>
      <c r="B122" s="45" t="s">
        <v>65</v>
      </c>
      <c r="C122" s="42" t="s">
        <v>66</v>
      </c>
      <c r="D122" s="42" t="s">
        <v>43</v>
      </c>
      <c r="E122" s="42" t="s">
        <v>15</v>
      </c>
      <c r="F122" s="42" t="s">
        <v>181</v>
      </c>
      <c r="G122" s="2" t="s">
        <v>170</v>
      </c>
      <c r="H122" s="2">
        <v>48975.12</v>
      </c>
      <c r="I122" s="1" t="s">
        <v>182</v>
      </c>
      <c r="J122" s="1" t="s">
        <v>178</v>
      </c>
    </row>
    <row r="123" spans="1:10">
      <c r="A123" s="44"/>
      <c r="B123" s="46"/>
      <c r="C123" s="44"/>
      <c r="D123" s="44"/>
      <c r="E123" s="44"/>
      <c r="F123" s="44"/>
      <c r="G123" s="2" t="s">
        <v>171</v>
      </c>
      <c r="H123" s="51" t="s">
        <v>179</v>
      </c>
      <c r="I123" s="52"/>
      <c r="J123" s="53"/>
    </row>
    <row r="124" spans="1:10" ht="25.5">
      <c r="A124" s="44"/>
      <c r="B124" s="46"/>
      <c r="C124" s="44"/>
      <c r="D124" s="44"/>
      <c r="E124" s="44"/>
      <c r="F124" s="44"/>
      <c r="G124" s="2" t="s">
        <v>172</v>
      </c>
      <c r="H124" s="2">
        <v>65073.17</v>
      </c>
      <c r="I124" s="1" t="s">
        <v>183</v>
      </c>
      <c r="J124" s="1" t="s">
        <v>178</v>
      </c>
    </row>
    <row r="125" spans="1:10" ht="25.5">
      <c r="A125" s="44"/>
      <c r="B125" s="46"/>
      <c r="C125" s="44"/>
      <c r="D125" s="44"/>
      <c r="E125" s="44"/>
      <c r="F125" s="44"/>
      <c r="G125" s="2" t="s">
        <v>173</v>
      </c>
      <c r="H125" s="2" t="s">
        <v>177</v>
      </c>
      <c r="I125" s="1" t="s">
        <v>184</v>
      </c>
      <c r="J125" s="1" t="s">
        <v>178</v>
      </c>
    </row>
    <row r="126" spans="1:10" ht="25.5">
      <c r="A126" s="44"/>
      <c r="B126" s="46"/>
      <c r="C126" s="44"/>
      <c r="D126" s="44"/>
      <c r="E126" s="44"/>
      <c r="F126" s="44"/>
      <c r="G126" s="2" t="s">
        <v>174</v>
      </c>
      <c r="H126" s="2">
        <v>28991.9</v>
      </c>
      <c r="I126" s="1" t="s">
        <v>185</v>
      </c>
      <c r="J126" s="1" t="s">
        <v>178</v>
      </c>
    </row>
    <row r="127" spans="1:10">
      <c r="A127" s="44"/>
      <c r="B127" s="46"/>
      <c r="C127" s="44"/>
      <c r="D127" s="44"/>
      <c r="E127" s="44"/>
      <c r="F127" s="44"/>
      <c r="G127" s="2" t="s">
        <v>175</v>
      </c>
      <c r="H127" s="51" t="s">
        <v>156</v>
      </c>
      <c r="I127" s="52"/>
      <c r="J127" s="53"/>
    </row>
    <row r="128" spans="1:10" ht="25.5">
      <c r="A128" s="43"/>
      <c r="B128" s="47"/>
      <c r="C128" s="43"/>
      <c r="D128" s="43"/>
      <c r="E128" s="43"/>
      <c r="F128" s="43"/>
      <c r="G128" s="2" t="s">
        <v>176</v>
      </c>
      <c r="H128" s="2">
        <v>1800</v>
      </c>
      <c r="I128" s="1" t="s">
        <v>186</v>
      </c>
      <c r="J128" s="1" t="s">
        <v>178</v>
      </c>
    </row>
    <row r="129" spans="1:10" ht="38.25">
      <c r="A129" s="1">
        <v>19</v>
      </c>
      <c r="B129" s="3" t="s">
        <v>67</v>
      </c>
      <c r="C129" s="1" t="s">
        <v>68</v>
      </c>
      <c r="D129" s="1" t="s">
        <v>25</v>
      </c>
      <c r="E129" s="1" t="s">
        <v>15</v>
      </c>
      <c r="F129" s="1" t="s">
        <v>433</v>
      </c>
      <c r="G129" s="19">
        <v>325181.37</v>
      </c>
      <c r="H129" s="51" t="s">
        <v>179</v>
      </c>
      <c r="I129" s="52"/>
      <c r="J129" s="53"/>
    </row>
    <row r="130" spans="1:10" ht="38.25">
      <c r="A130" s="1">
        <v>20</v>
      </c>
      <c r="B130" s="3" t="s">
        <v>69</v>
      </c>
      <c r="C130" s="1" t="s">
        <v>70</v>
      </c>
      <c r="D130" s="1" t="s">
        <v>25</v>
      </c>
      <c r="E130" s="1" t="s">
        <v>15</v>
      </c>
      <c r="F130" s="1" t="s">
        <v>433</v>
      </c>
      <c r="G130" s="19">
        <v>121932.91</v>
      </c>
      <c r="H130" s="51" t="s">
        <v>179</v>
      </c>
      <c r="I130" s="52"/>
      <c r="J130" s="53"/>
    </row>
    <row r="131" spans="1:10" ht="15" customHeight="1">
      <c r="A131" s="42">
        <v>21</v>
      </c>
      <c r="B131" s="42" t="s">
        <v>99</v>
      </c>
      <c r="C131" s="42" t="s">
        <v>100</v>
      </c>
      <c r="D131" s="42" t="s">
        <v>43</v>
      </c>
      <c r="E131" s="42" t="s">
        <v>15</v>
      </c>
      <c r="F131" s="42" t="s">
        <v>423</v>
      </c>
      <c r="G131" s="2" t="s">
        <v>424</v>
      </c>
      <c r="H131" s="2">
        <v>64316.67</v>
      </c>
      <c r="I131" s="1" t="s">
        <v>428</v>
      </c>
      <c r="J131" s="1" t="s">
        <v>432</v>
      </c>
    </row>
    <row r="132" spans="1:10">
      <c r="A132" s="44"/>
      <c r="B132" s="44"/>
      <c r="C132" s="44"/>
      <c r="D132" s="44"/>
      <c r="E132" s="44"/>
      <c r="F132" s="44"/>
      <c r="G132" s="2" t="s">
        <v>425</v>
      </c>
      <c r="H132" s="2">
        <v>411951.51</v>
      </c>
      <c r="I132" s="1" t="s">
        <v>429</v>
      </c>
      <c r="J132" s="1" t="s">
        <v>432</v>
      </c>
    </row>
    <row r="133" spans="1:10">
      <c r="A133" s="44"/>
      <c r="B133" s="44"/>
      <c r="C133" s="44"/>
      <c r="D133" s="44"/>
      <c r="E133" s="44"/>
      <c r="F133" s="44"/>
      <c r="G133" s="2" t="s">
        <v>426</v>
      </c>
      <c r="H133" s="2">
        <v>126064.68</v>
      </c>
      <c r="I133" s="1" t="s">
        <v>430</v>
      </c>
      <c r="J133" s="1" t="s">
        <v>432</v>
      </c>
    </row>
    <row r="134" spans="1:10">
      <c r="A134" s="43"/>
      <c r="B134" s="43"/>
      <c r="C134" s="43"/>
      <c r="D134" s="43"/>
      <c r="E134" s="43"/>
      <c r="F134" s="43"/>
      <c r="G134" s="4" t="s">
        <v>427</v>
      </c>
      <c r="H134" s="2">
        <v>75365.679999999993</v>
      </c>
      <c r="I134" s="1" t="s">
        <v>431</v>
      </c>
      <c r="J134" s="1" t="s">
        <v>432</v>
      </c>
    </row>
    <row r="135" spans="1:10" ht="36.75" customHeight="1">
      <c r="A135" s="1">
        <v>22</v>
      </c>
      <c r="B135" s="3" t="s">
        <v>71</v>
      </c>
      <c r="C135" s="1" t="s">
        <v>72</v>
      </c>
      <c r="D135" s="1" t="s">
        <v>25</v>
      </c>
      <c r="E135" s="1" t="s">
        <v>15</v>
      </c>
      <c r="F135" s="1" t="s">
        <v>504</v>
      </c>
      <c r="G135" s="2">
        <v>93495.93</v>
      </c>
      <c r="H135" s="2">
        <f>116850/1.23</f>
        <v>95000</v>
      </c>
      <c r="I135" s="20" t="s">
        <v>499</v>
      </c>
      <c r="J135" s="1" t="s">
        <v>500</v>
      </c>
    </row>
    <row r="136" spans="1:10" ht="41.25" customHeight="1">
      <c r="A136" s="42">
        <v>23</v>
      </c>
      <c r="B136" s="45" t="s">
        <v>104</v>
      </c>
      <c r="C136" s="42" t="s">
        <v>103</v>
      </c>
      <c r="D136" s="42" t="str">
        <f>D111</f>
        <v>usługa</v>
      </c>
      <c r="E136" s="42" t="str">
        <f>E111</f>
        <v>przetarg nieograniczony</v>
      </c>
      <c r="F136" s="42" t="s">
        <v>163</v>
      </c>
      <c r="G136" s="2" t="s">
        <v>164</v>
      </c>
      <c r="H136" s="2">
        <v>336454.21</v>
      </c>
      <c r="I136" s="1" t="s">
        <v>167</v>
      </c>
      <c r="J136" s="1" t="s">
        <v>168</v>
      </c>
    </row>
    <row r="137" spans="1:10" ht="15" customHeight="1">
      <c r="A137" s="44"/>
      <c r="B137" s="46"/>
      <c r="C137" s="44"/>
      <c r="D137" s="44"/>
      <c r="E137" s="44"/>
      <c r="F137" s="44"/>
      <c r="G137" s="2" t="s">
        <v>817</v>
      </c>
      <c r="H137" s="60" t="s">
        <v>169</v>
      </c>
      <c r="I137" s="61"/>
      <c r="J137" s="62"/>
    </row>
    <row r="138" spans="1:10" ht="15" customHeight="1">
      <c r="A138" s="44"/>
      <c r="B138" s="46"/>
      <c r="C138" s="44"/>
      <c r="D138" s="44"/>
      <c r="E138" s="44"/>
      <c r="F138" s="44"/>
      <c r="G138" s="2" t="s">
        <v>165</v>
      </c>
      <c r="H138" s="60" t="s">
        <v>169</v>
      </c>
      <c r="I138" s="61"/>
      <c r="J138" s="62"/>
    </row>
    <row r="139" spans="1:10" ht="12.75" customHeight="1">
      <c r="A139" s="43"/>
      <c r="B139" s="47"/>
      <c r="C139" s="43"/>
      <c r="D139" s="43"/>
      <c r="E139" s="43"/>
      <c r="F139" s="43"/>
      <c r="G139" s="2" t="s">
        <v>166</v>
      </c>
      <c r="H139" s="60" t="s">
        <v>169</v>
      </c>
      <c r="I139" s="61"/>
      <c r="J139" s="62"/>
    </row>
    <row r="140" spans="1:10" ht="25.5">
      <c r="A140" s="42">
        <v>24</v>
      </c>
      <c r="B140" s="42" t="s">
        <v>96</v>
      </c>
      <c r="C140" s="42" t="s">
        <v>95</v>
      </c>
      <c r="D140" s="42" t="s">
        <v>14</v>
      </c>
      <c r="E140" s="42" t="s">
        <v>15</v>
      </c>
      <c r="F140" s="42" t="s">
        <v>650</v>
      </c>
      <c r="G140" s="2" t="s">
        <v>331</v>
      </c>
      <c r="H140" s="2">
        <v>11641.22</v>
      </c>
      <c r="I140" s="1" t="s">
        <v>631</v>
      </c>
      <c r="J140" s="1" t="s">
        <v>632</v>
      </c>
    </row>
    <row r="141" spans="1:10" ht="25.5">
      <c r="A141" s="44"/>
      <c r="B141" s="44"/>
      <c r="C141" s="44"/>
      <c r="D141" s="44"/>
      <c r="E141" s="44"/>
      <c r="F141" s="44"/>
      <c r="G141" s="2" t="s">
        <v>332</v>
      </c>
      <c r="H141" s="2">
        <v>3000</v>
      </c>
      <c r="I141" s="1" t="s">
        <v>633</v>
      </c>
      <c r="J141" s="1" t="s">
        <v>634</v>
      </c>
    </row>
    <row r="142" spans="1:10" ht="25.5">
      <c r="A142" s="44"/>
      <c r="B142" s="44"/>
      <c r="C142" s="44"/>
      <c r="D142" s="44"/>
      <c r="E142" s="44"/>
      <c r="F142" s="44"/>
      <c r="G142" s="2" t="s">
        <v>333</v>
      </c>
      <c r="H142" s="2">
        <v>1078.05</v>
      </c>
      <c r="I142" s="1" t="s">
        <v>635</v>
      </c>
      <c r="J142" s="1" t="s">
        <v>636</v>
      </c>
    </row>
    <row r="143" spans="1:10" ht="25.5">
      <c r="A143" s="44"/>
      <c r="B143" s="44"/>
      <c r="C143" s="44"/>
      <c r="D143" s="44"/>
      <c r="E143" s="44"/>
      <c r="F143" s="44"/>
      <c r="G143" s="2" t="s">
        <v>334</v>
      </c>
      <c r="H143" s="2">
        <v>5100</v>
      </c>
      <c r="I143" s="1" t="s">
        <v>637</v>
      </c>
      <c r="J143" s="1" t="s">
        <v>634</v>
      </c>
    </row>
    <row r="144" spans="1:10" ht="25.5">
      <c r="A144" s="44"/>
      <c r="B144" s="44"/>
      <c r="C144" s="44"/>
      <c r="D144" s="44"/>
      <c r="E144" s="44"/>
      <c r="F144" s="44"/>
      <c r="G144" s="2" t="s">
        <v>335</v>
      </c>
      <c r="H144" s="2">
        <v>21540.37</v>
      </c>
      <c r="I144" s="1" t="s">
        <v>638</v>
      </c>
      <c r="J144" s="1" t="s">
        <v>636</v>
      </c>
    </row>
    <row r="145" spans="1:10" ht="25.5">
      <c r="A145" s="44"/>
      <c r="B145" s="44"/>
      <c r="C145" s="44"/>
      <c r="D145" s="44"/>
      <c r="E145" s="44"/>
      <c r="F145" s="44"/>
      <c r="G145" s="2" t="s">
        <v>336</v>
      </c>
      <c r="H145" s="2">
        <v>18000</v>
      </c>
      <c r="I145" s="1" t="s">
        <v>639</v>
      </c>
      <c r="J145" s="1" t="s">
        <v>634</v>
      </c>
    </row>
    <row r="146" spans="1:10" ht="25.5">
      <c r="A146" s="44"/>
      <c r="B146" s="44"/>
      <c r="C146" s="44"/>
      <c r="D146" s="44"/>
      <c r="E146" s="44"/>
      <c r="F146" s="44"/>
      <c r="G146" s="2" t="s">
        <v>337</v>
      </c>
      <c r="H146" s="2">
        <v>21133.33</v>
      </c>
      <c r="I146" s="1" t="s">
        <v>640</v>
      </c>
      <c r="J146" s="1" t="s">
        <v>636</v>
      </c>
    </row>
    <row r="147" spans="1:10" ht="25.5">
      <c r="A147" s="44"/>
      <c r="B147" s="44"/>
      <c r="C147" s="44"/>
      <c r="D147" s="44"/>
      <c r="E147" s="44"/>
      <c r="F147" s="44"/>
      <c r="G147" s="2" t="s">
        <v>338</v>
      </c>
      <c r="H147" s="2">
        <v>21900</v>
      </c>
      <c r="I147" s="1" t="s">
        <v>641</v>
      </c>
      <c r="J147" s="1" t="s">
        <v>634</v>
      </c>
    </row>
    <row r="148" spans="1:10" ht="25.5">
      <c r="A148" s="44"/>
      <c r="B148" s="44"/>
      <c r="C148" s="44"/>
      <c r="D148" s="44"/>
      <c r="E148" s="44"/>
      <c r="F148" s="44"/>
      <c r="G148" s="2" t="s">
        <v>339</v>
      </c>
      <c r="H148" s="2">
        <v>25359.13</v>
      </c>
      <c r="I148" s="1" t="s">
        <v>642</v>
      </c>
      <c r="J148" s="1" t="s">
        <v>636</v>
      </c>
    </row>
    <row r="149" spans="1:10" ht="25.5">
      <c r="A149" s="44"/>
      <c r="B149" s="44"/>
      <c r="C149" s="44"/>
      <c r="D149" s="44"/>
      <c r="E149" s="44"/>
      <c r="F149" s="44"/>
      <c r="G149" s="2" t="s">
        <v>340</v>
      </c>
      <c r="H149" s="2">
        <v>43285.85</v>
      </c>
      <c r="I149" s="1" t="s">
        <v>643</v>
      </c>
      <c r="J149" s="1" t="s">
        <v>455</v>
      </c>
    </row>
    <row r="150" spans="1:10" ht="25.5">
      <c r="A150" s="44"/>
      <c r="B150" s="44"/>
      <c r="C150" s="44"/>
      <c r="D150" s="44"/>
      <c r="E150" s="44"/>
      <c r="F150" s="44"/>
      <c r="G150" s="2" t="s">
        <v>341</v>
      </c>
      <c r="H150" s="2">
        <v>12669.27</v>
      </c>
      <c r="I150" s="1" t="s">
        <v>644</v>
      </c>
      <c r="J150" s="1" t="s">
        <v>636</v>
      </c>
    </row>
    <row r="151" spans="1:10" ht="25.5">
      <c r="A151" s="44"/>
      <c r="B151" s="44"/>
      <c r="C151" s="44"/>
      <c r="D151" s="44"/>
      <c r="E151" s="44"/>
      <c r="F151" s="44"/>
      <c r="G151" s="2" t="s">
        <v>342</v>
      </c>
      <c r="H151" s="2">
        <v>34160.980000000003</v>
      </c>
      <c r="I151" s="1" t="s">
        <v>645</v>
      </c>
      <c r="J151" s="1" t="s">
        <v>455</v>
      </c>
    </row>
    <row r="152" spans="1:10" ht="25.5">
      <c r="A152" s="44"/>
      <c r="B152" s="44"/>
      <c r="C152" s="44"/>
      <c r="D152" s="44"/>
      <c r="E152" s="44"/>
      <c r="F152" s="44"/>
      <c r="G152" s="2" t="s">
        <v>343</v>
      </c>
      <c r="H152" s="2">
        <v>15425.9</v>
      </c>
      <c r="I152" s="1" t="s">
        <v>646</v>
      </c>
      <c r="J152" s="1" t="s">
        <v>636</v>
      </c>
    </row>
    <row r="153" spans="1:10" ht="25.5">
      <c r="A153" s="44"/>
      <c r="B153" s="44"/>
      <c r="C153" s="44"/>
      <c r="D153" s="44"/>
      <c r="E153" s="44"/>
      <c r="F153" s="44"/>
      <c r="G153" s="2" t="s">
        <v>344</v>
      </c>
      <c r="H153" s="2">
        <v>8550</v>
      </c>
      <c r="I153" s="1" t="s">
        <v>647</v>
      </c>
      <c r="J153" s="1" t="s">
        <v>634</v>
      </c>
    </row>
    <row r="154" spans="1:10" ht="25.5">
      <c r="A154" s="43"/>
      <c r="B154" s="43"/>
      <c r="C154" s="43"/>
      <c r="D154" s="43"/>
      <c r="E154" s="43"/>
      <c r="F154" s="43"/>
      <c r="G154" s="2" t="s">
        <v>345</v>
      </c>
      <c r="H154" s="2">
        <v>8024.39</v>
      </c>
      <c r="I154" s="1" t="s">
        <v>648</v>
      </c>
      <c r="J154" s="1" t="s">
        <v>455</v>
      </c>
    </row>
    <row r="155" spans="1:10" ht="38.25">
      <c r="A155" s="1">
        <v>25</v>
      </c>
      <c r="B155" s="1" t="s">
        <v>98</v>
      </c>
      <c r="C155" s="1" t="s">
        <v>70</v>
      </c>
      <c r="D155" s="1" t="s">
        <v>25</v>
      </c>
      <c r="E155" s="1" t="s">
        <v>15</v>
      </c>
      <c r="F155" s="1" t="s">
        <v>433</v>
      </c>
      <c r="G155" s="2">
        <v>117358.27</v>
      </c>
      <c r="H155" s="51" t="s">
        <v>179</v>
      </c>
      <c r="I155" s="52"/>
      <c r="J155" s="53"/>
    </row>
    <row r="156" spans="1:10" ht="38.25">
      <c r="A156" s="1">
        <v>26</v>
      </c>
      <c r="B156" s="1" t="s">
        <v>105</v>
      </c>
      <c r="C156" s="1" t="s">
        <v>97</v>
      </c>
      <c r="D156" s="1" t="s">
        <v>25</v>
      </c>
      <c r="E156" s="1" t="s">
        <v>15</v>
      </c>
      <c r="F156" s="1" t="s">
        <v>187</v>
      </c>
      <c r="G156" s="2">
        <v>214845.53</v>
      </c>
      <c r="H156" s="2">
        <v>210487.8</v>
      </c>
      <c r="I156" s="1" t="s">
        <v>188</v>
      </c>
      <c r="J156" s="1" t="s">
        <v>189</v>
      </c>
    </row>
    <row r="157" spans="1:10" ht="25.5">
      <c r="A157" s="42">
        <v>27</v>
      </c>
      <c r="B157" s="45" t="s">
        <v>191</v>
      </c>
      <c r="C157" s="42" t="s">
        <v>190</v>
      </c>
      <c r="D157" s="42" t="s">
        <v>14</v>
      </c>
      <c r="E157" s="42" t="s">
        <v>15</v>
      </c>
      <c r="F157" s="66" t="s">
        <v>482</v>
      </c>
      <c r="G157" s="2" t="s">
        <v>449</v>
      </c>
      <c r="H157" s="2">
        <v>1674417.59</v>
      </c>
      <c r="I157" s="1" t="s">
        <v>457</v>
      </c>
      <c r="J157" s="1" t="s">
        <v>455</v>
      </c>
    </row>
    <row r="158" spans="1:10" ht="25.5">
      <c r="A158" s="44"/>
      <c r="B158" s="46"/>
      <c r="C158" s="44"/>
      <c r="D158" s="44"/>
      <c r="E158" s="44"/>
      <c r="F158" s="67"/>
      <c r="G158" s="2" t="s">
        <v>450</v>
      </c>
      <c r="H158" s="2">
        <v>692715.57</v>
      </c>
      <c r="I158" s="1" t="s">
        <v>458</v>
      </c>
      <c r="J158" s="1" t="s">
        <v>455</v>
      </c>
    </row>
    <row r="159" spans="1:10" ht="25.5">
      <c r="A159" s="44"/>
      <c r="B159" s="46"/>
      <c r="C159" s="44"/>
      <c r="D159" s="44"/>
      <c r="E159" s="44"/>
      <c r="F159" s="67"/>
      <c r="G159" s="2" t="s">
        <v>451</v>
      </c>
      <c r="H159" s="2">
        <v>65474.53</v>
      </c>
      <c r="I159" s="1" t="s">
        <v>456</v>
      </c>
      <c r="J159" s="1" t="s">
        <v>455</v>
      </c>
    </row>
    <row r="160" spans="1:10" ht="25.5">
      <c r="A160" s="44"/>
      <c r="B160" s="46"/>
      <c r="C160" s="44"/>
      <c r="D160" s="44"/>
      <c r="E160" s="44"/>
      <c r="F160" s="67"/>
      <c r="G160" s="2" t="s">
        <v>452</v>
      </c>
      <c r="H160" s="2">
        <v>47161.16</v>
      </c>
      <c r="I160" s="1" t="s">
        <v>459</v>
      </c>
      <c r="J160" s="1" t="s">
        <v>455</v>
      </c>
    </row>
    <row r="161" spans="1:10" ht="25.5">
      <c r="A161" s="44"/>
      <c r="B161" s="46"/>
      <c r="C161" s="44"/>
      <c r="D161" s="44"/>
      <c r="E161" s="44"/>
      <c r="F161" s="67"/>
      <c r="G161" s="2" t="s">
        <v>453</v>
      </c>
      <c r="H161" s="2">
        <v>37959.56</v>
      </c>
      <c r="I161" s="1" t="s">
        <v>461</v>
      </c>
      <c r="J161" s="1" t="s">
        <v>455</v>
      </c>
    </row>
    <row r="162" spans="1:10" ht="25.5">
      <c r="A162" s="43"/>
      <c r="B162" s="47"/>
      <c r="C162" s="43"/>
      <c r="D162" s="43"/>
      <c r="E162" s="43"/>
      <c r="F162" s="68"/>
      <c r="G162" s="2" t="s">
        <v>454</v>
      </c>
      <c r="H162" s="2">
        <v>2030.79</v>
      </c>
      <c r="I162" s="1" t="s">
        <v>460</v>
      </c>
      <c r="J162" s="1" t="s">
        <v>455</v>
      </c>
    </row>
    <row r="163" spans="1:10" ht="66.75" customHeight="1">
      <c r="A163" s="42">
        <v>28</v>
      </c>
      <c r="B163" s="42" t="s">
        <v>157</v>
      </c>
      <c r="C163" s="42" t="s">
        <v>158</v>
      </c>
      <c r="D163" s="42" t="s">
        <v>43</v>
      </c>
      <c r="E163" s="42" t="s">
        <v>159</v>
      </c>
      <c r="F163" s="42" t="s">
        <v>509</v>
      </c>
      <c r="G163" s="63" t="s">
        <v>510</v>
      </c>
      <c r="H163" s="63"/>
      <c r="I163" s="1" t="s">
        <v>518</v>
      </c>
      <c r="J163" s="1" t="s">
        <v>513</v>
      </c>
    </row>
    <row r="164" spans="1:10" ht="25.5">
      <c r="A164" s="44"/>
      <c r="B164" s="44"/>
      <c r="C164" s="44"/>
      <c r="D164" s="44"/>
      <c r="E164" s="44"/>
      <c r="F164" s="44"/>
      <c r="G164" s="64"/>
      <c r="H164" s="64"/>
      <c r="I164" s="1" t="s">
        <v>520</v>
      </c>
      <c r="J164" s="1" t="s">
        <v>514</v>
      </c>
    </row>
    <row r="165" spans="1:10" ht="25.5">
      <c r="A165" s="44"/>
      <c r="B165" s="44"/>
      <c r="C165" s="44"/>
      <c r="D165" s="44"/>
      <c r="E165" s="44"/>
      <c r="F165" s="44"/>
      <c r="G165" s="64"/>
      <c r="H165" s="64"/>
      <c r="I165" s="1" t="s">
        <v>519</v>
      </c>
      <c r="J165" s="1" t="s">
        <v>515</v>
      </c>
    </row>
    <row r="166" spans="1:10" ht="32.25" customHeight="1">
      <c r="A166" s="44"/>
      <c r="B166" s="44"/>
      <c r="C166" s="44"/>
      <c r="D166" s="44"/>
      <c r="E166" s="44"/>
      <c r="F166" s="44"/>
      <c r="G166" s="64"/>
      <c r="H166" s="64"/>
      <c r="I166" s="1" t="s">
        <v>521</v>
      </c>
      <c r="J166" s="1" t="s">
        <v>515</v>
      </c>
    </row>
    <row r="167" spans="1:10" ht="25.5">
      <c r="A167" s="44"/>
      <c r="B167" s="44"/>
      <c r="C167" s="44"/>
      <c r="D167" s="44"/>
      <c r="E167" s="44"/>
      <c r="F167" s="44"/>
      <c r="G167" s="65"/>
      <c r="H167" s="65"/>
      <c r="I167" s="1" t="s">
        <v>522</v>
      </c>
      <c r="J167" s="1" t="s">
        <v>515</v>
      </c>
    </row>
    <row r="168" spans="1:10" ht="55.5" customHeight="1">
      <c r="A168" s="44"/>
      <c r="B168" s="44"/>
      <c r="C168" s="44"/>
      <c r="D168" s="44"/>
      <c r="E168" s="44"/>
      <c r="F168" s="44"/>
      <c r="G168" s="63" t="s">
        <v>511</v>
      </c>
      <c r="H168" s="63"/>
      <c r="I168" s="1" t="s">
        <v>523</v>
      </c>
      <c r="J168" s="1" t="s">
        <v>516</v>
      </c>
    </row>
    <row r="169" spans="1:10" ht="32.25" customHeight="1">
      <c r="A169" s="44"/>
      <c r="B169" s="44"/>
      <c r="C169" s="44"/>
      <c r="D169" s="44"/>
      <c r="E169" s="44"/>
      <c r="F169" s="44"/>
      <c r="G169" s="64"/>
      <c r="H169" s="64"/>
      <c r="I169" s="1" t="s">
        <v>524</v>
      </c>
      <c r="J169" s="1" t="s">
        <v>507</v>
      </c>
    </row>
    <row r="170" spans="1:10" ht="30" customHeight="1">
      <c r="A170" s="44"/>
      <c r="B170" s="44"/>
      <c r="C170" s="44"/>
      <c r="D170" s="44"/>
      <c r="E170" s="44"/>
      <c r="F170" s="44"/>
      <c r="G170" s="64"/>
      <c r="H170" s="64"/>
      <c r="I170" s="1" t="s">
        <v>525</v>
      </c>
      <c r="J170" s="1" t="s">
        <v>517</v>
      </c>
    </row>
    <row r="171" spans="1:10" ht="25.5">
      <c r="A171" s="44"/>
      <c r="B171" s="44"/>
      <c r="C171" s="44"/>
      <c r="D171" s="44"/>
      <c r="E171" s="44"/>
      <c r="F171" s="44"/>
      <c r="G171" s="64"/>
      <c r="H171" s="64"/>
      <c r="I171" s="1" t="s">
        <v>526</v>
      </c>
      <c r="J171" s="1" t="s">
        <v>517</v>
      </c>
    </row>
    <row r="172" spans="1:10" ht="28.5" customHeight="1">
      <c r="A172" s="44"/>
      <c r="B172" s="44"/>
      <c r="C172" s="44"/>
      <c r="D172" s="44"/>
      <c r="E172" s="44"/>
      <c r="F172" s="44"/>
      <c r="G172" s="65"/>
      <c r="H172" s="65"/>
      <c r="I172" s="1" t="s">
        <v>527</v>
      </c>
      <c r="J172" s="1" t="s">
        <v>517</v>
      </c>
    </row>
    <row r="173" spans="1:10" ht="54.75" customHeight="1">
      <c r="A173" s="44"/>
      <c r="B173" s="44"/>
      <c r="C173" s="44"/>
      <c r="D173" s="44"/>
      <c r="E173" s="44"/>
      <c r="F173" s="44"/>
      <c r="G173" s="63" t="s">
        <v>512</v>
      </c>
      <c r="H173" s="63"/>
      <c r="I173" s="1" t="s">
        <v>693</v>
      </c>
      <c r="J173" s="1" t="s">
        <v>516</v>
      </c>
    </row>
    <row r="174" spans="1:10" ht="33" customHeight="1">
      <c r="A174" s="44"/>
      <c r="B174" s="44"/>
      <c r="C174" s="44"/>
      <c r="D174" s="44"/>
      <c r="E174" s="44"/>
      <c r="F174" s="44"/>
      <c r="G174" s="64"/>
      <c r="H174" s="64"/>
      <c r="I174" s="1" t="s">
        <v>528</v>
      </c>
      <c r="J174" s="1" t="s">
        <v>507</v>
      </c>
    </row>
    <row r="175" spans="1:10" ht="33" customHeight="1">
      <c r="A175" s="44"/>
      <c r="B175" s="44"/>
      <c r="C175" s="44"/>
      <c r="D175" s="44"/>
      <c r="E175" s="44"/>
      <c r="F175" s="44"/>
      <c r="G175" s="64"/>
      <c r="H175" s="64"/>
      <c r="I175" s="1" t="s">
        <v>690</v>
      </c>
      <c r="J175" s="1" t="s">
        <v>517</v>
      </c>
    </row>
    <row r="176" spans="1:10">
      <c r="A176" s="44"/>
      <c r="B176" s="44"/>
      <c r="C176" s="44"/>
      <c r="D176" s="44"/>
      <c r="E176" s="44"/>
      <c r="F176" s="44"/>
      <c r="G176" s="64"/>
      <c r="H176" s="64"/>
      <c r="I176" s="1" t="s">
        <v>691</v>
      </c>
      <c r="J176" s="1" t="s">
        <v>517</v>
      </c>
    </row>
    <row r="177" spans="1:10" ht="26.25" customHeight="1">
      <c r="A177" s="43"/>
      <c r="B177" s="43"/>
      <c r="C177" s="43"/>
      <c r="D177" s="43"/>
      <c r="E177" s="43"/>
      <c r="F177" s="43"/>
      <c r="G177" s="65"/>
      <c r="H177" s="65"/>
      <c r="I177" s="1" t="s">
        <v>692</v>
      </c>
      <c r="J177" s="1" t="s">
        <v>517</v>
      </c>
    </row>
    <row r="178" spans="1:10" ht="25.5">
      <c r="A178" s="42">
        <v>29</v>
      </c>
      <c r="B178" s="45" t="s">
        <v>221</v>
      </c>
      <c r="C178" s="42" t="s">
        <v>222</v>
      </c>
      <c r="D178" s="42" t="s">
        <v>14</v>
      </c>
      <c r="E178" s="42" t="s">
        <v>359</v>
      </c>
      <c r="F178" s="42" t="s">
        <v>627</v>
      </c>
      <c r="G178" s="2" t="s">
        <v>360</v>
      </c>
      <c r="H178" s="2">
        <v>164000</v>
      </c>
      <c r="I178" s="1" t="s">
        <v>579</v>
      </c>
      <c r="J178" s="1" t="s">
        <v>231</v>
      </c>
    </row>
    <row r="179" spans="1:10" ht="25.5">
      <c r="A179" s="44"/>
      <c r="B179" s="46"/>
      <c r="C179" s="44"/>
      <c r="D179" s="44"/>
      <c r="E179" s="44"/>
      <c r="F179" s="44"/>
      <c r="G179" s="2" t="s">
        <v>361</v>
      </c>
      <c r="H179" s="2">
        <v>19488</v>
      </c>
      <c r="I179" s="21" t="s">
        <v>580</v>
      </c>
      <c r="J179" s="1" t="s">
        <v>581</v>
      </c>
    </row>
    <row r="180" spans="1:10" ht="25.5">
      <c r="A180" s="44"/>
      <c r="B180" s="46"/>
      <c r="C180" s="44"/>
      <c r="D180" s="44"/>
      <c r="E180" s="44"/>
      <c r="F180" s="44"/>
      <c r="G180" s="2" t="s">
        <v>362</v>
      </c>
      <c r="H180" s="2">
        <v>1332</v>
      </c>
      <c r="I180" s="1" t="s">
        <v>582</v>
      </c>
      <c r="J180" s="1" t="s">
        <v>581</v>
      </c>
    </row>
    <row r="181" spans="1:10">
      <c r="A181" s="44"/>
      <c r="B181" s="46"/>
      <c r="C181" s="44"/>
      <c r="D181" s="44"/>
      <c r="E181" s="44"/>
      <c r="F181" s="44"/>
      <c r="G181" s="2" t="s">
        <v>363</v>
      </c>
      <c r="H181" s="54" t="s">
        <v>411</v>
      </c>
      <c r="I181" s="55"/>
      <c r="J181" s="56"/>
    </row>
    <row r="182" spans="1:10">
      <c r="A182" s="44"/>
      <c r="B182" s="46"/>
      <c r="C182" s="44"/>
      <c r="D182" s="44"/>
      <c r="E182" s="44"/>
      <c r="F182" s="44"/>
      <c r="G182" s="2" t="s">
        <v>364</v>
      </c>
      <c r="H182" s="57"/>
      <c r="I182" s="58"/>
      <c r="J182" s="59"/>
    </row>
    <row r="183" spans="1:10" ht="25.5">
      <c r="A183" s="44"/>
      <c r="B183" s="46"/>
      <c r="C183" s="44"/>
      <c r="D183" s="44"/>
      <c r="E183" s="44"/>
      <c r="F183" s="44"/>
      <c r="G183" s="2" t="s">
        <v>387</v>
      </c>
      <c r="H183" s="2">
        <v>3600</v>
      </c>
      <c r="I183" s="1" t="s">
        <v>583</v>
      </c>
      <c r="J183" s="1" t="s">
        <v>581</v>
      </c>
    </row>
    <row r="184" spans="1:10" ht="25.5">
      <c r="A184" s="44"/>
      <c r="B184" s="46"/>
      <c r="C184" s="44"/>
      <c r="D184" s="44"/>
      <c r="E184" s="44"/>
      <c r="F184" s="44"/>
      <c r="G184" s="22" t="s">
        <v>388</v>
      </c>
      <c r="H184" s="22">
        <v>1440</v>
      </c>
      <c r="I184" s="1" t="s">
        <v>584</v>
      </c>
      <c r="J184" s="1" t="s">
        <v>581</v>
      </c>
    </row>
    <row r="185" spans="1:10" ht="25.5">
      <c r="A185" s="44"/>
      <c r="B185" s="46"/>
      <c r="C185" s="44"/>
      <c r="D185" s="44"/>
      <c r="E185" s="44"/>
      <c r="F185" s="44"/>
      <c r="G185" s="22" t="s">
        <v>389</v>
      </c>
      <c r="H185" s="22">
        <v>14160</v>
      </c>
      <c r="I185" s="1" t="s">
        <v>585</v>
      </c>
      <c r="J185" s="1" t="s">
        <v>432</v>
      </c>
    </row>
    <row r="186" spans="1:10" ht="25.5">
      <c r="A186" s="44"/>
      <c r="B186" s="46"/>
      <c r="C186" s="44"/>
      <c r="D186" s="44"/>
      <c r="E186" s="44"/>
      <c r="F186" s="44"/>
      <c r="G186" s="22" t="s">
        <v>390</v>
      </c>
      <c r="H186" s="22">
        <v>927.56</v>
      </c>
      <c r="I186" s="1" t="s">
        <v>586</v>
      </c>
      <c r="J186" s="1" t="s">
        <v>432</v>
      </c>
    </row>
    <row r="187" spans="1:10" ht="25.5">
      <c r="A187" s="44"/>
      <c r="B187" s="46"/>
      <c r="C187" s="44"/>
      <c r="D187" s="44"/>
      <c r="E187" s="44"/>
      <c r="F187" s="44"/>
      <c r="G187" s="2" t="s">
        <v>391</v>
      </c>
      <c r="H187" s="2">
        <v>1622.22</v>
      </c>
      <c r="I187" s="20" t="s">
        <v>587</v>
      </c>
      <c r="J187" s="1" t="s">
        <v>588</v>
      </c>
    </row>
    <row r="188" spans="1:10" ht="25.5">
      <c r="A188" s="44"/>
      <c r="B188" s="46"/>
      <c r="C188" s="44"/>
      <c r="D188" s="44"/>
      <c r="E188" s="44"/>
      <c r="F188" s="44"/>
      <c r="G188" s="2" t="s">
        <v>392</v>
      </c>
      <c r="H188" s="2">
        <v>564</v>
      </c>
      <c r="I188" s="1" t="s">
        <v>630</v>
      </c>
      <c r="J188" s="1" t="s">
        <v>589</v>
      </c>
    </row>
    <row r="189" spans="1:10" ht="25.5">
      <c r="A189" s="44"/>
      <c r="B189" s="46"/>
      <c r="C189" s="44"/>
      <c r="D189" s="44"/>
      <c r="E189" s="44"/>
      <c r="F189" s="44"/>
      <c r="G189" s="2" t="s">
        <v>393</v>
      </c>
      <c r="H189" s="2">
        <v>859.11</v>
      </c>
      <c r="I189" s="1" t="s">
        <v>590</v>
      </c>
      <c r="J189" s="1" t="s">
        <v>231</v>
      </c>
    </row>
    <row r="190" spans="1:10">
      <c r="A190" s="44"/>
      <c r="B190" s="46"/>
      <c r="C190" s="44"/>
      <c r="D190" s="44"/>
      <c r="E190" s="44"/>
      <c r="F190" s="44"/>
      <c r="G190" s="2" t="s">
        <v>394</v>
      </c>
      <c r="H190" s="51" t="s">
        <v>411</v>
      </c>
      <c r="I190" s="52"/>
      <c r="J190" s="53"/>
    </row>
    <row r="191" spans="1:10" ht="25.5">
      <c r="A191" s="44"/>
      <c r="B191" s="46"/>
      <c r="C191" s="44"/>
      <c r="D191" s="44"/>
      <c r="E191" s="44"/>
      <c r="F191" s="44"/>
      <c r="G191" s="2" t="s">
        <v>395</v>
      </c>
      <c r="H191" s="2">
        <v>1333.33</v>
      </c>
      <c r="I191" s="1" t="s">
        <v>591</v>
      </c>
      <c r="J191" s="1" t="s">
        <v>592</v>
      </c>
    </row>
    <row r="192" spans="1:10" ht="25.5">
      <c r="A192" s="44"/>
      <c r="B192" s="46"/>
      <c r="C192" s="44"/>
      <c r="D192" s="44"/>
      <c r="E192" s="44"/>
      <c r="F192" s="44"/>
      <c r="G192" s="2" t="s">
        <v>396</v>
      </c>
      <c r="H192" s="2">
        <v>6480</v>
      </c>
      <c r="I192" s="1" t="s">
        <v>593</v>
      </c>
      <c r="J192" s="1" t="s">
        <v>594</v>
      </c>
    </row>
    <row r="193" spans="1:10" ht="25.5">
      <c r="A193" s="44"/>
      <c r="B193" s="46"/>
      <c r="C193" s="44"/>
      <c r="D193" s="44"/>
      <c r="E193" s="44"/>
      <c r="F193" s="44"/>
      <c r="G193" s="2" t="s">
        <v>397</v>
      </c>
      <c r="H193" s="2">
        <v>11904</v>
      </c>
      <c r="I193" s="1" t="s">
        <v>595</v>
      </c>
      <c r="J193" s="1" t="s">
        <v>596</v>
      </c>
    </row>
    <row r="194" spans="1:10">
      <c r="A194" s="44"/>
      <c r="B194" s="46"/>
      <c r="C194" s="44"/>
      <c r="D194" s="44"/>
      <c r="E194" s="44"/>
      <c r="F194" s="44"/>
      <c r="G194" s="2" t="s">
        <v>398</v>
      </c>
      <c r="H194" s="54" t="s">
        <v>411</v>
      </c>
      <c r="I194" s="55"/>
      <c r="J194" s="56"/>
    </row>
    <row r="195" spans="1:10">
      <c r="A195" s="44"/>
      <c r="B195" s="46"/>
      <c r="C195" s="44"/>
      <c r="D195" s="44"/>
      <c r="E195" s="44"/>
      <c r="F195" s="44"/>
      <c r="G195" s="2" t="s">
        <v>399</v>
      </c>
      <c r="H195" s="69"/>
      <c r="I195" s="70"/>
      <c r="J195" s="71"/>
    </row>
    <row r="196" spans="1:10">
      <c r="A196" s="44"/>
      <c r="B196" s="46"/>
      <c r="C196" s="44"/>
      <c r="D196" s="44"/>
      <c r="E196" s="44"/>
      <c r="F196" s="44"/>
      <c r="G196" s="2" t="s">
        <v>400</v>
      </c>
      <c r="H196" s="57"/>
      <c r="I196" s="58"/>
      <c r="J196" s="59"/>
    </row>
    <row r="197" spans="1:10" ht="25.5">
      <c r="A197" s="44"/>
      <c r="B197" s="46"/>
      <c r="C197" s="44"/>
      <c r="D197" s="44"/>
      <c r="E197" s="44"/>
      <c r="F197" s="44"/>
      <c r="G197" s="2" t="s">
        <v>401</v>
      </c>
      <c r="H197" s="2">
        <v>9926.2199999999993</v>
      </c>
      <c r="I197" s="1" t="s">
        <v>597</v>
      </c>
      <c r="J197" s="1" t="s">
        <v>432</v>
      </c>
    </row>
    <row r="198" spans="1:10">
      <c r="A198" s="44"/>
      <c r="B198" s="46"/>
      <c r="C198" s="44"/>
      <c r="D198" s="44"/>
      <c r="E198" s="44"/>
      <c r="F198" s="44"/>
      <c r="G198" s="2" t="s">
        <v>402</v>
      </c>
      <c r="H198" s="2">
        <v>1080</v>
      </c>
      <c r="I198" s="3" t="s">
        <v>598</v>
      </c>
      <c r="J198" s="1" t="s">
        <v>599</v>
      </c>
    </row>
    <row r="199" spans="1:10">
      <c r="A199" s="44"/>
      <c r="B199" s="46"/>
      <c r="C199" s="44"/>
      <c r="D199" s="44"/>
      <c r="E199" s="44"/>
      <c r="F199" s="44"/>
      <c r="G199" s="2" t="s">
        <v>365</v>
      </c>
      <c r="H199" s="51" t="s">
        <v>411</v>
      </c>
      <c r="I199" s="52"/>
      <c r="J199" s="53"/>
    </row>
    <row r="200" spans="1:10">
      <c r="A200" s="44"/>
      <c r="B200" s="46"/>
      <c r="C200" s="44"/>
      <c r="D200" s="44"/>
      <c r="E200" s="44"/>
      <c r="F200" s="44"/>
      <c r="G200" s="2" t="s">
        <v>366</v>
      </c>
      <c r="H200" s="2">
        <v>1200</v>
      </c>
      <c r="I200" s="3" t="s">
        <v>600</v>
      </c>
      <c r="J200" s="1" t="s">
        <v>599</v>
      </c>
    </row>
    <row r="201" spans="1:10">
      <c r="A201" s="44"/>
      <c r="B201" s="46"/>
      <c r="C201" s="44"/>
      <c r="D201" s="44"/>
      <c r="E201" s="44"/>
      <c r="F201" s="44"/>
      <c r="G201" s="2" t="s">
        <v>367</v>
      </c>
      <c r="H201" s="2">
        <v>16800</v>
      </c>
      <c r="I201" s="13" t="s">
        <v>601</v>
      </c>
      <c r="J201" s="1" t="s">
        <v>602</v>
      </c>
    </row>
    <row r="202" spans="1:10">
      <c r="A202" s="44"/>
      <c r="B202" s="46"/>
      <c r="C202" s="44"/>
      <c r="D202" s="44"/>
      <c r="E202" s="44"/>
      <c r="F202" s="44"/>
      <c r="G202" s="2" t="s">
        <v>368</v>
      </c>
      <c r="H202" s="51" t="s">
        <v>411</v>
      </c>
      <c r="I202" s="52"/>
      <c r="J202" s="53"/>
    </row>
    <row r="203" spans="1:10" ht="25.5">
      <c r="A203" s="44"/>
      <c r="B203" s="46"/>
      <c r="C203" s="44"/>
      <c r="D203" s="44"/>
      <c r="E203" s="44"/>
      <c r="F203" s="44"/>
      <c r="G203" s="2" t="s">
        <v>369</v>
      </c>
      <c r="H203" s="2">
        <v>10560</v>
      </c>
      <c r="I203" s="20" t="s">
        <v>603</v>
      </c>
      <c r="J203" s="1" t="s">
        <v>594</v>
      </c>
    </row>
    <row r="204" spans="1:10" ht="25.5">
      <c r="A204" s="44"/>
      <c r="B204" s="46"/>
      <c r="C204" s="44"/>
      <c r="D204" s="44"/>
      <c r="E204" s="44"/>
      <c r="F204" s="44"/>
      <c r="G204" s="2" t="s">
        <v>370</v>
      </c>
      <c r="H204" s="2">
        <v>1440</v>
      </c>
      <c r="I204" s="1" t="s">
        <v>604</v>
      </c>
      <c r="J204" s="1" t="s">
        <v>581</v>
      </c>
    </row>
    <row r="205" spans="1:10" ht="25.5">
      <c r="A205" s="44"/>
      <c r="B205" s="46"/>
      <c r="C205" s="44"/>
      <c r="D205" s="44"/>
      <c r="E205" s="44"/>
      <c r="F205" s="44"/>
      <c r="G205" s="2" t="s">
        <v>371</v>
      </c>
      <c r="H205" s="2">
        <v>1440</v>
      </c>
      <c r="I205" s="1" t="s">
        <v>605</v>
      </c>
      <c r="J205" s="1" t="s">
        <v>581</v>
      </c>
    </row>
    <row r="206" spans="1:10" ht="25.5">
      <c r="A206" s="44"/>
      <c r="B206" s="46"/>
      <c r="C206" s="44"/>
      <c r="D206" s="44"/>
      <c r="E206" s="44"/>
      <c r="F206" s="44"/>
      <c r="G206" s="2" t="s">
        <v>372</v>
      </c>
      <c r="H206" s="2">
        <v>56603.63</v>
      </c>
      <c r="I206" s="1" t="s">
        <v>606</v>
      </c>
      <c r="J206" s="1" t="s">
        <v>231</v>
      </c>
    </row>
    <row r="207" spans="1:10" ht="25.5">
      <c r="A207" s="44"/>
      <c r="B207" s="46"/>
      <c r="C207" s="44"/>
      <c r="D207" s="44"/>
      <c r="E207" s="44"/>
      <c r="F207" s="44"/>
      <c r="G207" s="2" t="s">
        <v>373</v>
      </c>
      <c r="H207" s="2">
        <v>7888.89</v>
      </c>
      <c r="I207" s="20" t="s">
        <v>607</v>
      </c>
      <c r="J207" s="1" t="s">
        <v>581</v>
      </c>
    </row>
    <row r="208" spans="1:10" ht="25.5">
      <c r="A208" s="44"/>
      <c r="B208" s="46"/>
      <c r="C208" s="44"/>
      <c r="D208" s="44"/>
      <c r="E208" s="44"/>
      <c r="F208" s="44"/>
      <c r="G208" s="2" t="s">
        <v>374</v>
      </c>
      <c r="H208" s="2">
        <v>4044.44</v>
      </c>
      <c r="I208" s="1" t="s">
        <v>608</v>
      </c>
      <c r="J208" s="1" t="s">
        <v>581</v>
      </c>
    </row>
    <row r="209" spans="1:10">
      <c r="A209" s="44"/>
      <c r="B209" s="46"/>
      <c r="C209" s="44"/>
      <c r="D209" s="44"/>
      <c r="E209" s="44"/>
      <c r="F209" s="44"/>
      <c r="G209" s="2" t="s">
        <v>375</v>
      </c>
      <c r="H209" s="2">
        <v>2666.67</v>
      </c>
      <c r="I209" s="3" t="s">
        <v>609</v>
      </c>
      <c r="J209" s="1" t="s">
        <v>581</v>
      </c>
    </row>
    <row r="210" spans="1:10" ht="25.5">
      <c r="A210" s="44"/>
      <c r="B210" s="46"/>
      <c r="C210" s="44"/>
      <c r="D210" s="44"/>
      <c r="E210" s="44"/>
      <c r="F210" s="44"/>
      <c r="G210" s="2" t="s">
        <v>376</v>
      </c>
      <c r="H210" s="2">
        <v>13333.33</v>
      </c>
      <c r="I210" s="20" t="s">
        <v>610</v>
      </c>
      <c r="J210" s="1" t="s">
        <v>596</v>
      </c>
    </row>
    <row r="211" spans="1:10" ht="25.5">
      <c r="A211" s="44"/>
      <c r="B211" s="46"/>
      <c r="C211" s="44"/>
      <c r="D211" s="44"/>
      <c r="E211" s="44"/>
      <c r="F211" s="44"/>
      <c r="G211" s="2" t="s">
        <v>403</v>
      </c>
      <c r="H211" s="2">
        <v>2688</v>
      </c>
      <c r="I211" s="1" t="s">
        <v>611</v>
      </c>
      <c r="J211" s="1" t="s">
        <v>581</v>
      </c>
    </row>
    <row r="212" spans="1:10" ht="25.5">
      <c r="A212" s="44"/>
      <c r="B212" s="46"/>
      <c r="C212" s="44"/>
      <c r="D212" s="44"/>
      <c r="E212" s="44"/>
      <c r="F212" s="44"/>
      <c r="G212" s="2" t="s">
        <v>404</v>
      </c>
      <c r="H212" s="2">
        <v>17460</v>
      </c>
      <c r="I212" s="20" t="s">
        <v>612</v>
      </c>
      <c r="J212" s="1" t="s">
        <v>592</v>
      </c>
    </row>
    <row r="213" spans="1:10" ht="25.5">
      <c r="A213" s="44"/>
      <c r="B213" s="46"/>
      <c r="C213" s="44"/>
      <c r="D213" s="44"/>
      <c r="E213" s="44"/>
      <c r="F213" s="44"/>
      <c r="G213" s="2" t="s">
        <v>405</v>
      </c>
      <c r="H213" s="2">
        <v>28800</v>
      </c>
      <c r="I213" s="1" t="s">
        <v>613</v>
      </c>
      <c r="J213" s="1" t="s">
        <v>581</v>
      </c>
    </row>
    <row r="214" spans="1:10" ht="25.5">
      <c r="A214" s="44"/>
      <c r="B214" s="46"/>
      <c r="C214" s="44"/>
      <c r="D214" s="44"/>
      <c r="E214" s="44"/>
      <c r="F214" s="44"/>
      <c r="G214" s="2" t="s">
        <v>406</v>
      </c>
      <c r="H214" s="2">
        <v>2496</v>
      </c>
      <c r="I214" s="1" t="s">
        <v>614</v>
      </c>
      <c r="J214" s="1" t="s">
        <v>581</v>
      </c>
    </row>
    <row r="215" spans="1:10" ht="25.5">
      <c r="A215" s="44"/>
      <c r="B215" s="46"/>
      <c r="C215" s="44"/>
      <c r="D215" s="44"/>
      <c r="E215" s="44"/>
      <c r="F215" s="44"/>
      <c r="G215" s="2" t="s">
        <v>407</v>
      </c>
      <c r="H215" s="2">
        <v>1222.22</v>
      </c>
      <c r="I215" s="20" t="s">
        <v>615</v>
      </c>
      <c r="J215" s="1" t="s">
        <v>581</v>
      </c>
    </row>
    <row r="216" spans="1:10" ht="25.5">
      <c r="A216" s="44"/>
      <c r="B216" s="46"/>
      <c r="C216" s="44"/>
      <c r="D216" s="44"/>
      <c r="E216" s="44"/>
      <c r="F216" s="44"/>
      <c r="G216" s="2" t="s">
        <v>408</v>
      </c>
      <c r="H216" s="2">
        <v>3456</v>
      </c>
      <c r="I216" s="1" t="s">
        <v>616</v>
      </c>
      <c r="J216" s="1" t="s">
        <v>581</v>
      </c>
    </row>
    <row r="217" spans="1:10" ht="25.5">
      <c r="A217" s="44"/>
      <c r="B217" s="46"/>
      <c r="C217" s="44"/>
      <c r="D217" s="44"/>
      <c r="E217" s="44"/>
      <c r="F217" s="44"/>
      <c r="G217" s="2" t="s">
        <v>409</v>
      </c>
      <c r="H217" s="2">
        <v>7968</v>
      </c>
      <c r="I217" s="1" t="s">
        <v>617</v>
      </c>
      <c r="J217" s="1" t="s">
        <v>581</v>
      </c>
    </row>
    <row r="218" spans="1:10" ht="25.5">
      <c r="A218" s="44"/>
      <c r="B218" s="46"/>
      <c r="C218" s="44"/>
      <c r="D218" s="44"/>
      <c r="E218" s="44"/>
      <c r="F218" s="44"/>
      <c r="G218" s="2" t="s">
        <v>410</v>
      </c>
      <c r="H218" s="2">
        <v>2976</v>
      </c>
      <c r="I218" s="1" t="s">
        <v>618</v>
      </c>
      <c r="J218" s="1" t="s">
        <v>581</v>
      </c>
    </row>
    <row r="219" spans="1:10" ht="25.5">
      <c r="A219" s="44"/>
      <c r="B219" s="46"/>
      <c r="C219" s="44"/>
      <c r="D219" s="44"/>
      <c r="E219" s="44"/>
      <c r="F219" s="44"/>
      <c r="G219" s="22" t="s">
        <v>377</v>
      </c>
      <c r="H219" s="22">
        <v>6720</v>
      </c>
      <c r="I219" s="1" t="s">
        <v>619</v>
      </c>
      <c r="J219" s="1" t="s">
        <v>231</v>
      </c>
    </row>
    <row r="220" spans="1:10" ht="25.5">
      <c r="A220" s="44"/>
      <c r="B220" s="46"/>
      <c r="C220" s="44"/>
      <c r="D220" s="44"/>
      <c r="E220" s="44"/>
      <c r="F220" s="44"/>
      <c r="G220" s="22" t="s">
        <v>378</v>
      </c>
      <c r="H220" s="22">
        <v>17333.330000000002</v>
      </c>
      <c r="I220" s="20" t="s">
        <v>620</v>
      </c>
      <c r="J220" s="1" t="s">
        <v>432</v>
      </c>
    </row>
    <row r="221" spans="1:10">
      <c r="A221" s="44"/>
      <c r="B221" s="46"/>
      <c r="C221" s="44"/>
      <c r="D221" s="44"/>
      <c r="E221" s="44"/>
      <c r="F221" s="44"/>
      <c r="G221" s="2" t="s">
        <v>379</v>
      </c>
      <c r="H221" s="54" t="s">
        <v>411</v>
      </c>
      <c r="I221" s="55"/>
      <c r="J221" s="56"/>
    </row>
    <row r="222" spans="1:10">
      <c r="A222" s="44"/>
      <c r="B222" s="46"/>
      <c r="C222" s="44"/>
      <c r="D222" s="44"/>
      <c r="E222" s="44"/>
      <c r="F222" s="44"/>
      <c r="G222" s="2" t="s">
        <v>380</v>
      </c>
      <c r="H222" s="57"/>
      <c r="I222" s="58"/>
      <c r="J222" s="59"/>
    </row>
    <row r="223" spans="1:10" ht="25.5">
      <c r="A223" s="44"/>
      <c r="B223" s="46"/>
      <c r="C223" s="44"/>
      <c r="D223" s="44"/>
      <c r="E223" s="44"/>
      <c r="F223" s="44"/>
      <c r="G223" s="2" t="s">
        <v>381</v>
      </c>
      <c r="H223" s="2">
        <v>480</v>
      </c>
      <c r="I223" s="20" t="s">
        <v>621</v>
      </c>
      <c r="J223" s="1" t="s">
        <v>596</v>
      </c>
    </row>
    <row r="224" spans="1:10" ht="25.5">
      <c r="A224" s="44"/>
      <c r="B224" s="46"/>
      <c r="C224" s="44"/>
      <c r="D224" s="44"/>
      <c r="E224" s="44"/>
      <c r="F224" s="44"/>
      <c r="G224" s="2" t="s">
        <v>382</v>
      </c>
      <c r="H224" s="2">
        <v>1573.33</v>
      </c>
      <c r="I224" s="1" t="s">
        <v>622</v>
      </c>
      <c r="J224" s="1" t="s">
        <v>432</v>
      </c>
    </row>
    <row r="225" spans="1:10" ht="25.5">
      <c r="A225" s="44"/>
      <c r="B225" s="46"/>
      <c r="C225" s="44"/>
      <c r="D225" s="44"/>
      <c r="E225" s="44"/>
      <c r="F225" s="44"/>
      <c r="G225" s="2" t="s">
        <v>383</v>
      </c>
      <c r="H225" s="2">
        <v>3822.22</v>
      </c>
      <c r="I225" s="23" t="s">
        <v>623</v>
      </c>
      <c r="J225" s="1" t="s">
        <v>231</v>
      </c>
    </row>
    <row r="226" spans="1:10" ht="25.5">
      <c r="A226" s="44"/>
      <c r="B226" s="46"/>
      <c r="C226" s="44"/>
      <c r="D226" s="44"/>
      <c r="E226" s="44"/>
      <c r="F226" s="44"/>
      <c r="G226" s="22" t="s">
        <v>384</v>
      </c>
      <c r="H226" s="22">
        <v>480</v>
      </c>
      <c r="I226" s="1" t="s">
        <v>624</v>
      </c>
      <c r="J226" s="1" t="s">
        <v>432</v>
      </c>
    </row>
    <row r="227" spans="1:10" ht="25.5">
      <c r="A227" s="44"/>
      <c r="B227" s="46"/>
      <c r="C227" s="44"/>
      <c r="D227" s="44"/>
      <c r="E227" s="44"/>
      <c r="F227" s="44"/>
      <c r="G227" s="22" t="s">
        <v>385</v>
      </c>
      <c r="H227" s="22">
        <v>464.44</v>
      </c>
      <c r="I227" s="1" t="s">
        <v>625</v>
      </c>
      <c r="J227" s="1" t="s">
        <v>432</v>
      </c>
    </row>
    <row r="228" spans="1:10" ht="25.5">
      <c r="A228" s="43"/>
      <c r="B228" s="47"/>
      <c r="C228" s="43"/>
      <c r="D228" s="43"/>
      <c r="E228" s="43"/>
      <c r="F228" s="43"/>
      <c r="G228" s="2" t="s">
        <v>386</v>
      </c>
      <c r="H228" s="2">
        <v>711.11</v>
      </c>
      <c r="I228" s="1" t="s">
        <v>626</v>
      </c>
      <c r="J228" s="1" t="s">
        <v>455</v>
      </c>
    </row>
    <row r="229" spans="1:10">
      <c r="A229" s="42">
        <v>30</v>
      </c>
      <c r="B229" s="45" t="s">
        <v>220</v>
      </c>
      <c r="C229" s="42" t="s">
        <v>219</v>
      </c>
      <c r="D229" s="42" t="s">
        <v>14</v>
      </c>
      <c r="E229" s="42" t="s">
        <v>15</v>
      </c>
      <c r="F229" s="42" t="s">
        <v>686</v>
      </c>
      <c r="G229" s="2" t="s">
        <v>462</v>
      </c>
      <c r="H229" s="2">
        <v>67000</v>
      </c>
      <c r="I229" s="1" t="s">
        <v>471</v>
      </c>
      <c r="J229" s="1" t="s">
        <v>472</v>
      </c>
    </row>
    <row r="230" spans="1:10" ht="25.5">
      <c r="A230" s="44"/>
      <c r="B230" s="46"/>
      <c r="C230" s="44"/>
      <c r="D230" s="44"/>
      <c r="E230" s="44"/>
      <c r="F230" s="44"/>
      <c r="G230" s="2" t="s">
        <v>463</v>
      </c>
      <c r="H230" s="2">
        <v>42500</v>
      </c>
      <c r="I230" s="1" t="s">
        <v>473</v>
      </c>
      <c r="J230" s="1" t="s">
        <v>474</v>
      </c>
    </row>
    <row r="231" spans="1:10" ht="25.5">
      <c r="A231" s="44"/>
      <c r="B231" s="46"/>
      <c r="C231" s="44"/>
      <c r="D231" s="44"/>
      <c r="E231" s="44"/>
      <c r="F231" s="44"/>
      <c r="G231" s="2" t="s">
        <v>470</v>
      </c>
      <c r="H231" s="2">
        <v>34146.339999999997</v>
      </c>
      <c r="I231" s="1" t="s">
        <v>475</v>
      </c>
      <c r="J231" s="1" t="s">
        <v>474</v>
      </c>
    </row>
    <row r="232" spans="1:10">
      <c r="A232" s="44"/>
      <c r="B232" s="46"/>
      <c r="C232" s="44"/>
      <c r="D232" s="44"/>
      <c r="E232" s="44"/>
      <c r="F232" s="44"/>
      <c r="G232" s="2" t="s">
        <v>464</v>
      </c>
      <c r="H232" s="2">
        <v>48000</v>
      </c>
      <c r="I232" s="1" t="s">
        <v>476</v>
      </c>
      <c r="J232" s="1" t="s">
        <v>474</v>
      </c>
    </row>
    <row r="233" spans="1:10">
      <c r="A233" s="44"/>
      <c r="B233" s="46"/>
      <c r="C233" s="44"/>
      <c r="D233" s="44"/>
      <c r="E233" s="44"/>
      <c r="F233" s="44"/>
      <c r="G233" s="2" t="s">
        <v>465</v>
      </c>
      <c r="H233" s="2">
        <v>103000</v>
      </c>
      <c r="I233" s="1" t="s">
        <v>477</v>
      </c>
      <c r="J233" s="1" t="s">
        <v>472</v>
      </c>
    </row>
    <row r="234" spans="1:10" ht="25.5">
      <c r="A234" s="44"/>
      <c r="B234" s="46"/>
      <c r="C234" s="44"/>
      <c r="D234" s="44"/>
      <c r="E234" s="44"/>
      <c r="F234" s="44"/>
      <c r="G234" s="2" t="s">
        <v>466</v>
      </c>
      <c r="H234" s="2">
        <v>34146.339999999997</v>
      </c>
      <c r="I234" s="1" t="s">
        <v>687</v>
      </c>
      <c r="J234" s="1" t="s">
        <v>474</v>
      </c>
    </row>
    <row r="235" spans="1:10">
      <c r="A235" s="44"/>
      <c r="B235" s="46"/>
      <c r="C235" s="44"/>
      <c r="D235" s="44"/>
      <c r="E235" s="44"/>
      <c r="F235" s="44"/>
      <c r="G235" s="2" t="s">
        <v>467</v>
      </c>
      <c r="H235" s="2">
        <v>45000</v>
      </c>
      <c r="I235" s="1" t="s">
        <v>688</v>
      </c>
      <c r="J235" s="1" t="s">
        <v>474</v>
      </c>
    </row>
    <row r="236" spans="1:10">
      <c r="A236" s="44"/>
      <c r="B236" s="46"/>
      <c r="C236" s="44"/>
      <c r="D236" s="44"/>
      <c r="E236" s="44"/>
      <c r="F236" s="44"/>
      <c r="G236" s="2" t="s">
        <v>468</v>
      </c>
      <c r="H236" s="2">
        <v>47000</v>
      </c>
      <c r="I236" s="1" t="s">
        <v>689</v>
      </c>
      <c r="J236" s="1" t="s">
        <v>474</v>
      </c>
    </row>
    <row r="237" spans="1:10">
      <c r="A237" s="43"/>
      <c r="B237" s="47"/>
      <c r="C237" s="43"/>
      <c r="D237" s="43"/>
      <c r="E237" s="43"/>
      <c r="F237" s="43"/>
      <c r="G237" s="2" t="s">
        <v>469</v>
      </c>
      <c r="H237" s="2">
        <v>78000</v>
      </c>
      <c r="I237" s="1" t="s">
        <v>478</v>
      </c>
      <c r="J237" s="1" t="s">
        <v>472</v>
      </c>
    </row>
    <row r="238" spans="1:10" ht="38.25">
      <c r="A238" s="1">
        <v>31</v>
      </c>
      <c r="B238" s="13" t="s">
        <v>218</v>
      </c>
      <c r="C238" s="1" t="s">
        <v>217</v>
      </c>
      <c r="D238" s="1" t="s">
        <v>25</v>
      </c>
      <c r="E238" s="1" t="s">
        <v>15</v>
      </c>
      <c r="F238" s="1" t="s">
        <v>446</v>
      </c>
      <c r="G238" s="2">
        <v>141225.15</v>
      </c>
      <c r="H238" s="2">
        <v>124000</v>
      </c>
      <c r="I238" s="1" t="s">
        <v>447</v>
      </c>
      <c r="J238" s="1" t="s">
        <v>448</v>
      </c>
    </row>
    <row r="239" spans="1:10" ht="51">
      <c r="A239" s="1">
        <v>32</v>
      </c>
      <c r="B239" s="3" t="s">
        <v>215</v>
      </c>
      <c r="C239" s="1" t="s">
        <v>216</v>
      </c>
      <c r="D239" s="1" t="s">
        <v>25</v>
      </c>
      <c r="E239" s="1" t="s">
        <v>15</v>
      </c>
      <c r="F239" s="1" t="s">
        <v>501</v>
      </c>
      <c r="G239" s="2">
        <v>36959.46</v>
      </c>
      <c r="H239" s="2">
        <f>28905/1.23</f>
        <v>23500</v>
      </c>
      <c r="I239" s="1" t="s">
        <v>502</v>
      </c>
      <c r="J239" s="1" t="s">
        <v>503</v>
      </c>
    </row>
    <row r="240" spans="1:10" ht="38.25">
      <c r="A240" s="1">
        <v>33</v>
      </c>
      <c r="B240" s="3" t="s">
        <v>214</v>
      </c>
      <c r="C240" s="9" t="s">
        <v>213</v>
      </c>
      <c r="D240" s="1" t="s">
        <v>25</v>
      </c>
      <c r="E240" s="1" t="s">
        <v>15</v>
      </c>
      <c r="F240" s="1" t="s">
        <v>421</v>
      </c>
      <c r="G240" s="2">
        <v>139062.13</v>
      </c>
      <c r="H240" s="2">
        <v>109674.8</v>
      </c>
      <c r="I240" s="1" t="s">
        <v>435</v>
      </c>
      <c r="J240" s="1" t="s">
        <v>422</v>
      </c>
    </row>
    <row r="241" spans="1:10" ht="38.25" customHeight="1">
      <c r="A241" s="42">
        <v>34</v>
      </c>
      <c r="B241" s="45" t="s">
        <v>212</v>
      </c>
      <c r="C241" s="42" t="s">
        <v>211</v>
      </c>
      <c r="D241" s="42" t="s">
        <v>14</v>
      </c>
      <c r="E241" s="42" t="s">
        <v>15</v>
      </c>
      <c r="F241" s="42" t="s">
        <v>574</v>
      </c>
      <c r="G241" s="2" t="s">
        <v>575</v>
      </c>
      <c r="H241" s="2" t="s">
        <v>577</v>
      </c>
      <c r="I241" s="1" t="s">
        <v>820</v>
      </c>
      <c r="J241" s="1" t="s">
        <v>551</v>
      </c>
    </row>
    <row r="242" spans="1:10" ht="27.75" customHeight="1">
      <c r="A242" s="43"/>
      <c r="B242" s="47"/>
      <c r="C242" s="43"/>
      <c r="D242" s="43"/>
      <c r="E242" s="43"/>
      <c r="F242" s="43"/>
      <c r="G242" s="2" t="s">
        <v>576</v>
      </c>
      <c r="H242" s="2" t="s">
        <v>578</v>
      </c>
      <c r="I242" s="1" t="s">
        <v>821</v>
      </c>
      <c r="J242" s="1" t="s">
        <v>507</v>
      </c>
    </row>
    <row r="243" spans="1:10" ht="89.25">
      <c r="A243" s="1">
        <v>35</v>
      </c>
      <c r="B243" s="3" t="s">
        <v>205</v>
      </c>
      <c r="C243" s="1" t="s">
        <v>226</v>
      </c>
      <c r="D243" s="1" t="s">
        <v>25</v>
      </c>
      <c r="E243" s="1" t="s">
        <v>206</v>
      </c>
      <c r="F243" s="1" t="s">
        <v>229</v>
      </c>
      <c r="G243" s="2">
        <v>7020</v>
      </c>
      <c r="H243" s="2">
        <v>5203.25</v>
      </c>
      <c r="I243" s="1" t="s">
        <v>207</v>
      </c>
      <c r="J243" s="1" t="s">
        <v>208</v>
      </c>
    </row>
    <row r="244" spans="1:10" ht="25.5">
      <c r="A244" s="42">
        <v>36</v>
      </c>
      <c r="B244" s="45" t="s">
        <v>210</v>
      </c>
      <c r="C244" s="42" t="s">
        <v>209</v>
      </c>
      <c r="D244" s="42" t="s">
        <v>14</v>
      </c>
      <c r="E244" s="42" t="s">
        <v>15</v>
      </c>
      <c r="F244" s="42" t="s">
        <v>505</v>
      </c>
      <c r="G244" s="2" t="s">
        <v>441</v>
      </c>
      <c r="H244" s="2">
        <v>24083</v>
      </c>
      <c r="I244" s="1" t="s">
        <v>443</v>
      </c>
      <c r="J244" s="1" t="s">
        <v>445</v>
      </c>
    </row>
    <row r="245" spans="1:10" ht="25.5">
      <c r="A245" s="43"/>
      <c r="B245" s="47"/>
      <c r="C245" s="43"/>
      <c r="D245" s="43"/>
      <c r="E245" s="43"/>
      <c r="F245" s="43"/>
      <c r="G245" s="2" t="s">
        <v>442</v>
      </c>
      <c r="H245" s="2">
        <v>16689.759999999998</v>
      </c>
      <c r="I245" s="1" t="s">
        <v>444</v>
      </c>
      <c r="J245" s="1" t="s">
        <v>445</v>
      </c>
    </row>
    <row r="246" spans="1:10" ht="38.25">
      <c r="A246" s="1">
        <v>37</v>
      </c>
      <c r="B246" s="3" t="s">
        <v>227</v>
      </c>
      <c r="C246" s="1" t="s">
        <v>228</v>
      </c>
      <c r="D246" s="1" t="s">
        <v>14</v>
      </c>
      <c r="E246" s="1" t="s">
        <v>15</v>
      </c>
      <c r="F246" s="1" t="s">
        <v>433</v>
      </c>
      <c r="G246" s="2">
        <v>177873.17</v>
      </c>
      <c r="H246" s="51" t="s">
        <v>434</v>
      </c>
      <c r="I246" s="52"/>
      <c r="J246" s="53"/>
    </row>
    <row r="247" spans="1:10" ht="38.25">
      <c r="A247" s="1">
        <v>38</v>
      </c>
      <c r="B247" s="1" t="s">
        <v>416</v>
      </c>
      <c r="C247" s="1" t="s">
        <v>417</v>
      </c>
      <c r="D247" s="1" t="s">
        <v>25</v>
      </c>
      <c r="E247" s="1" t="s">
        <v>15</v>
      </c>
      <c r="F247" s="1" t="s">
        <v>546</v>
      </c>
      <c r="G247" s="2">
        <v>8536.58</v>
      </c>
      <c r="H247" s="2">
        <v>6910.57</v>
      </c>
      <c r="I247" s="1" t="s">
        <v>545</v>
      </c>
      <c r="J247" s="1" t="s">
        <v>544</v>
      </c>
    </row>
    <row r="248" spans="1:10" ht="15" customHeight="1">
      <c r="A248" s="42">
        <v>39</v>
      </c>
      <c r="B248" s="42" t="s">
        <v>418</v>
      </c>
      <c r="C248" s="42" t="s">
        <v>26</v>
      </c>
      <c r="D248" s="42" t="s">
        <v>14</v>
      </c>
      <c r="E248" s="42" t="s">
        <v>15</v>
      </c>
      <c r="F248" s="42" t="s">
        <v>547</v>
      </c>
      <c r="G248" s="2" t="s">
        <v>548</v>
      </c>
      <c r="H248" s="2"/>
      <c r="I248" s="1" t="s">
        <v>550</v>
      </c>
      <c r="J248" s="1"/>
    </row>
    <row r="249" spans="1:10" ht="33.75" customHeight="1">
      <c r="A249" s="43"/>
      <c r="B249" s="43"/>
      <c r="C249" s="43"/>
      <c r="D249" s="43"/>
      <c r="E249" s="43"/>
      <c r="F249" s="43"/>
      <c r="G249" s="2" t="s">
        <v>549</v>
      </c>
      <c r="H249" s="2">
        <v>36626</v>
      </c>
      <c r="I249" s="1" t="s">
        <v>567</v>
      </c>
      <c r="J249" s="1" t="s">
        <v>551</v>
      </c>
    </row>
    <row r="250" spans="1:10" ht="38.25">
      <c r="A250" s="1">
        <v>40</v>
      </c>
      <c r="B250" s="1" t="s">
        <v>419</v>
      </c>
      <c r="C250" s="1" t="s">
        <v>420</v>
      </c>
      <c r="D250" s="1" t="s">
        <v>25</v>
      </c>
      <c r="E250" s="1" t="s">
        <v>206</v>
      </c>
      <c r="F250" s="1" t="s">
        <v>541</v>
      </c>
      <c r="G250" s="2">
        <v>46482.8</v>
      </c>
      <c r="H250" s="2">
        <v>43902.44</v>
      </c>
      <c r="I250" s="1" t="s">
        <v>542</v>
      </c>
      <c r="J250" s="1" t="s">
        <v>455</v>
      </c>
    </row>
    <row r="251" spans="1:10" ht="63.75">
      <c r="A251" s="1">
        <v>41</v>
      </c>
      <c r="B251" s="1" t="s">
        <v>436</v>
      </c>
      <c r="C251" s="1" t="s">
        <v>437</v>
      </c>
      <c r="D251" s="1" t="s">
        <v>25</v>
      </c>
      <c r="E251" s="1" t="s">
        <v>206</v>
      </c>
      <c r="F251" s="1" t="s">
        <v>508</v>
      </c>
      <c r="G251" s="2">
        <v>8204.1200000000008</v>
      </c>
      <c r="H251" s="2">
        <f>9000/1.23</f>
        <v>7317.0731707317073</v>
      </c>
      <c r="I251" s="1" t="s">
        <v>506</v>
      </c>
      <c r="J251" s="1" t="s">
        <v>507</v>
      </c>
    </row>
    <row r="252" spans="1:10" ht="51">
      <c r="A252" s="1">
        <v>42</v>
      </c>
      <c r="B252" s="1" t="s">
        <v>438</v>
      </c>
      <c r="C252" s="1" t="s">
        <v>439</v>
      </c>
      <c r="D252" s="1" t="s">
        <v>25</v>
      </c>
      <c r="E252" s="1" t="s">
        <v>206</v>
      </c>
      <c r="F252" s="1" t="s">
        <v>557</v>
      </c>
      <c r="G252" s="2">
        <v>88787.65</v>
      </c>
      <c r="H252" s="2">
        <v>88617.89</v>
      </c>
      <c r="I252" s="1" t="s">
        <v>558</v>
      </c>
      <c r="J252" s="1" t="s">
        <v>559</v>
      </c>
    </row>
    <row r="253" spans="1:10" ht="74.25" customHeight="1">
      <c r="A253" s="42">
        <v>43</v>
      </c>
      <c r="B253" s="45" t="s">
        <v>479</v>
      </c>
      <c r="C253" s="48" t="s">
        <v>483</v>
      </c>
      <c r="D253" s="42" t="s">
        <v>14</v>
      </c>
      <c r="E253" s="42" t="s">
        <v>15</v>
      </c>
      <c r="F253" s="42" t="s">
        <v>651</v>
      </c>
      <c r="G253" s="7" t="s">
        <v>652</v>
      </c>
      <c r="H253" s="7">
        <v>54734</v>
      </c>
      <c r="I253" s="6" t="s">
        <v>663</v>
      </c>
      <c r="J253" s="1" t="s">
        <v>632</v>
      </c>
    </row>
    <row r="254" spans="1:10" ht="51">
      <c r="A254" s="44"/>
      <c r="B254" s="46"/>
      <c r="C254" s="49"/>
      <c r="D254" s="44"/>
      <c r="E254" s="44"/>
      <c r="F254" s="44"/>
      <c r="G254" s="7" t="s">
        <v>653</v>
      </c>
      <c r="H254" s="7">
        <v>60021</v>
      </c>
      <c r="I254" s="6" t="s">
        <v>658</v>
      </c>
      <c r="J254" s="1" t="s">
        <v>632</v>
      </c>
    </row>
    <row r="255" spans="1:10" ht="51">
      <c r="A255" s="44"/>
      <c r="B255" s="46"/>
      <c r="C255" s="49"/>
      <c r="D255" s="44"/>
      <c r="E255" s="44"/>
      <c r="F255" s="44"/>
      <c r="G255" s="7" t="s">
        <v>654</v>
      </c>
      <c r="H255" s="24">
        <v>55386</v>
      </c>
      <c r="I255" s="6" t="s">
        <v>659</v>
      </c>
      <c r="J255" s="1" t="s">
        <v>632</v>
      </c>
    </row>
    <row r="256" spans="1:10" ht="51">
      <c r="A256" s="44"/>
      <c r="B256" s="46"/>
      <c r="C256" s="49"/>
      <c r="D256" s="44"/>
      <c r="E256" s="44"/>
      <c r="F256" s="44"/>
      <c r="G256" s="7" t="s">
        <v>655</v>
      </c>
      <c r="H256" s="7">
        <v>43348</v>
      </c>
      <c r="I256" s="6" t="s">
        <v>660</v>
      </c>
      <c r="J256" s="1" t="s">
        <v>632</v>
      </c>
    </row>
    <row r="257" spans="1:10" ht="51">
      <c r="A257" s="44"/>
      <c r="B257" s="46"/>
      <c r="C257" s="49"/>
      <c r="D257" s="44"/>
      <c r="E257" s="44"/>
      <c r="F257" s="44"/>
      <c r="G257" s="7" t="s">
        <v>656</v>
      </c>
      <c r="H257" s="7">
        <v>47921</v>
      </c>
      <c r="I257" s="6" t="s">
        <v>661</v>
      </c>
      <c r="J257" s="1" t="s">
        <v>632</v>
      </c>
    </row>
    <row r="258" spans="1:10" ht="51">
      <c r="A258" s="43"/>
      <c r="B258" s="47"/>
      <c r="C258" s="50"/>
      <c r="D258" s="43"/>
      <c r="E258" s="43"/>
      <c r="F258" s="43"/>
      <c r="G258" s="7" t="s">
        <v>657</v>
      </c>
      <c r="H258" s="7">
        <v>34231</v>
      </c>
      <c r="I258" s="6" t="s">
        <v>662</v>
      </c>
      <c r="J258" s="1" t="s">
        <v>632</v>
      </c>
    </row>
    <row r="259" spans="1:10" ht="38.25">
      <c r="A259" s="1">
        <v>44</v>
      </c>
      <c r="B259" s="1" t="s">
        <v>440</v>
      </c>
      <c r="C259" s="1" t="s">
        <v>228</v>
      </c>
      <c r="D259" s="1" t="s">
        <v>14</v>
      </c>
      <c r="E259" s="1" t="s">
        <v>15</v>
      </c>
      <c r="F259" s="1" t="s">
        <v>670</v>
      </c>
      <c r="G259" s="2">
        <v>177873.17</v>
      </c>
      <c r="H259" s="2">
        <v>170001.36</v>
      </c>
      <c r="I259" s="1" t="s">
        <v>675</v>
      </c>
      <c r="J259" s="1" t="s">
        <v>573</v>
      </c>
    </row>
    <row r="260" spans="1:10" ht="25.5">
      <c r="A260" s="42">
        <v>45</v>
      </c>
      <c r="B260" s="45" t="s">
        <v>480</v>
      </c>
      <c r="C260" s="42" t="s">
        <v>481</v>
      </c>
      <c r="D260" s="42" t="s">
        <v>14</v>
      </c>
      <c r="E260" s="42" t="s">
        <v>206</v>
      </c>
      <c r="F260" s="42" t="s">
        <v>671</v>
      </c>
      <c r="G260" s="2" t="s">
        <v>672</v>
      </c>
      <c r="H260" s="2" t="s">
        <v>672</v>
      </c>
      <c r="I260" s="1" t="s">
        <v>674</v>
      </c>
      <c r="J260" s="1" t="s">
        <v>676</v>
      </c>
    </row>
    <row r="261" spans="1:10" ht="25.5">
      <c r="A261" s="43"/>
      <c r="B261" s="47"/>
      <c r="C261" s="43"/>
      <c r="D261" s="43"/>
      <c r="E261" s="43"/>
      <c r="F261" s="43"/>
      <c r="G261" s="2" t="s">
        <v>673</v>
      </c>
      <c r="H261" s="2" t="s">
        <v>673</v>
      </c>
      <c r="I261" s="1" t="s">
        <v>677</v>
      </c>
      <c r="J261" s="1" t="s">
        <v>676</v>
      </c>
    </row>
    <row r="262" spans="1:10" ht="38.25">
      <c r="A262" s="1">
        <v>46</v>
      </c>
      <c r="B262" s="1" t="s">
        <v>552</v>
      </c>
      <c r="C262" s="1" t="s">
        <v>553</v>
      </c>
      <c r="D262" s="1" t="s">
        <v>43</v>
      </c>
      <c r="E262" s="1" t="s">
        <v>554</v>
      </c>
      <c r="F262" s="1" t="s">
        <v>664</v>
      </c>
      <c r="G262" s="2">
        <v>4243902.4400000004</v>
      </c>
      <c r="H262" s="2">
        <v>4225795.12</v>
      </c>
      <c r="I262" s="1" t="s">
        <v>667</v>
      </c>
      <c r="J262" s="1" t="s">
        <v>665</v>
      </c>
    </row>
    <row r="263" spans="1:10" ht="38.25">
      <c r="A263" s="1">
        <v>47</v>
      </c>
      <c r="B263" s="1" t="s">
        <v>555</v>
      </c>
      <c r="C263" s="1" t="s">
        <v>556</v>
      </c>
      <c r="D263" s="1" t="s">
        <v>43</v>
      </c>
      <c r="E263" s="1" t="s">
        <v>554</v>
      </c>
      <c r="F263" s="1" t="s">
        <v>666</v>
      </c>
      <c r="G263" s="2">
        <v>634146.34</v>
      </c>
      <c r="H263" s="2">
        <v>655178.86</v>
      </c>
      <c r="I263" s="1" t="s">
        <v>716</v>
      </c>
      <c r="J263" s="1" t="s">
        <v>665</v>
      </c>
    </row>
    <row r="264" spans="1:10" ht="25.5">
      <c r="A264" s="42">
        <v>48</v>
      </c>
      <c r="B264" s="45" t="s">
        <v>562</v>
      </c>
      <c r="C264" s="42" t="s">
        <v>563</v>
      </c>
      <c r="D264" s="42" t="s">
        <v>14</v>
      </c>
      <c r="E264" s="42" t="s">
        <v>15</v>
      </c>
      <c r="F264" s="42" t="s">
        <v>709</v>
      </c>
      <c r="G264" s="2" t="s">
        <v>710</v>
      </c>
      <c r="H264" s="2">
        <v>37560.980000000003</v>
      </c>
      <c r="I264" s="6" t="s">
        <v>720</v>
      </c>
      <c r="J264" s="1" t="s">
        <v>723</v>
      </c>
    </row>
    <row r="265" spans="1:10" ht="25.5">
      <c r="A265" s="44"/>
      <c r="B265" s="46"/>
      <c r="C265" s="44"/>
      <c r="D265" s="44"/>
      <c r="E265" s="44"/>
      <c r="F265" s="44"/>
      <c r="G265" s="2" t="s">
        <v>711</v>
      </c>
      <c r="H265" s="2">
        <v>28170.73</v>
      </c>
      <c r="I265" s="6" t="s">
        <v>719</v>
      </c>
      <c r="J265" s="1" t="s">
        <v>724</v>
      </c>
    </row>
    <row r="266" spans="1:10" ht="25.5">
      <c r="A266" s="44"/>
      <c r="B266" s="46"/>
      <c r="C266" s="44"/>
      <c r="D266" s="44"/>
      <c r="E266" s="44"/>
      <c r="F266" s="44"/>
      <c r="G266" s="2" t="s">
        <v>712</v>
      </c>
      <c r="H266" s="2">
        <v>47317.07</v>
      </c>
      <c r="I266" s="6" t="s">
        <v>721</v>
      </c>
      <c r="J266" s="1" t="s">
        <v>723</v>
      </c>
    </row>
    <row r="267" spans="1:10" ht="25.5">
      <c r="A267" s="44"/>
      <c r="B267" s="46"/>
      <c r="C267" s="44"/>
      <c r="D267" s="44"/>
      <c r="E267" s="44"/>
      <c r="F267" s="44"/>
      <c r="G267" s="2" t="s">
        <v>713</v>
      </c>
      <c r="H267" s="2">
        <v>24308.94</v>
      </c>
      <c r="I267" s="6" t="s">
        <v>722</v>
      </c>
      <c r="J267" s="1" t="s">
        <v>725</v>
      </c>
    </row>
    <row r="268" spans="1:10" ht="25.5">
      <c r="A268" s="44"/>
      <c r="B268" s="46"/>
      <c r="C268" s="44"/>
      <c r="D268" s="44"/>
      <c r="E268" s="44"/>
      <c r="F268" s="44"/>
      <c r="G268" s="2" t="s">
        <v>714</v>
      </c>
      <c r="H268" s="2">
        <v>6910.57</v>
      </c>
      <c r="I268" s="6" t="s">
        <v>717</v>
      </c>
      <c r="J268" s="1" t="s">
        <v>725</v>
      </c>
    </row>
    <row r="269" spans="1:10" ht="25.5">
      <c r="A269" s="43"/>
      <c r="B269" s="47"/>
      <c r="C269" s="43"/>
      <c r="D269" s="43"/>
      <c r="E269" s="43"/>
      <c r="F269" s="43"/>
      <c r="G269" s="2" t="s">
        <v>715</v>
      </c>
      <c r="H269" s="2">
        <v>217317.07</v>
      </c>
      <c r="I269" s="6" t="s">
        <v>718</v>
      </c>
      <c r="J269" s="1" t="s">
        <v>726</v>
      </c>
    </row>
    <row r="270" spans="1:10" ht="51">
      <c r="A270" s="1">
        <v>49</v>
      </c>
      <c r="B270" s="3" t="s">
        <v>564</v>
      </c>
      <c r="C270" s="1" t="s">
        <v>565</v>
      </c>
      <c r="D270" s="1" t="s">
        <v>25</v>
      </c>
      <c r="E270" s="1" t="s">
        <v>206</v>
      </c>
      <c r="F270" s="1" t="s">
        <v>694</v>
      </c>
      <c r="G270" s="2">
        <v>34029.42</v>
      </c>
      <c r="H270" s="2">
        <v>34146.339999999997</v>
      </c>
      <c r="I270" s="1" t="s">
        <v>695</v>
      </c>
      <c r="J270" s="1" t="s">
        <v>634</v>
      </c>
    </row>
    <row r="271" spans="1:10" ht="51">
      <c r="A271" s="1">
        <v>50</v>
      </c>
      <c r="B271" s="1" t="s">
        <v>561</v>
      </c>
      <c r="C271" s="1" t="s">
        <v>566</v>
      </c>
      <c r="D271" s="1" t="s">
        <v>25</v>
      </c>
      <c r="E271" s="1" t="s">
        <v>206</v>
      </c>
      <c r="F271" s="1" t="s">
        <v>571</v>
      </c>
      <c r="G271" s="2">
        <v>93578.14</v>
      </c>
      <c r="H271" s="2">
        <v>91056.91</v>
      </c>
      <c r="I271" s="1" t="s">
        <v>572</v>
      </c>
      <c r="J271" s="1" t="s">
        <v>573</v>
      </c>
    </row>
    <row r="272" spans="1:10" ht="76.5">
      <c r="A272" s="1">
        <v>51</v>
      </c>
      <c r="B272" s="1" t="s">
        <v>560</v>
      </c>
      <c r="C272" s="1" t="s">
        <v>669</v>
      </c>
      <c r="D272" s="1" t="s">
        <v>25</v>
      </c>
      <c r="E272" s="1" t="s">
        <v>206</v>
      </c>
      <c r="F272" s="1" t="s">
        <v>433</v>
      </c>
      <c r="G272" s="2">
        <v>2944.5</v>
      </c>
      <c r="H272" s="51" t="s">
        <v>434</v>
      </c>
      <c r="I272" s="52"/>
      <c r="J272" s="53"/>
    </row>
    <row r="273" spans="1:10" ht="51">
      <c r="A273" s="1">
        <v>52</v>
      </c>
      <c r="B273" s="25" t="s">
        <v>569</v>
      </c>
      <c r="C273" s="26" t="s">
        <v>570</v>
      </c>
      <c r="D273" s="1" t="s">
        <v>14</v>
      </c>
      <c r="E273" s="1" t="s">
        <v>15</v>
      </c>
      <c r="F273" s="1" t="s">
        <v>704</v>
      </c>
      <c r="G273" s="2">
        <v>191869.92</v>
      </c>
      <c r="H273" s="2">
        <v>78777.23</v>
      </c>
      <c r="I273" s="1" t="s">
        <v>705</v>
      </c>
      <c r="J273" s="1" t="s">
        <v>706</v>
      </c>
    </row>
    <row r="274" spans="1:10" ht="51">
      <c r="A274" s="1">
        <v>53</v>
      </c>
      <c r="B274" s="1" t="s">
        <v>568</v>
      </c>
      <c r="C274" s="1" t="s">
        <v>668</v>
      </c>
      <c r="D274" s="1" t="s">
        <v>25</v>
      </c>
      <c r="E274" s="1" t="s">
        <v>206</v>
      </c>
      <c r="F274" s="1" t="s">
        <v>649</v>
      </c>
      <c r="G274" s="2">
        <v>16202.33</v>
      </c>
      <c r="H274" s="2">
        <v>16178.86</v>
      </c>
      <c r="I274" s="1" t="s">
        <v>815</v>
      </c>
      <c r="J274" s="1" t="s">
        <v>632</v>
      </c>
    </row>
    <row r="275" spans="1:10" ht="51">
      <c r="A275" s="1">
        <v>54</v>
      </c>
      <c r="B275" s="25" t="s">
        <v>628</v>
      </c>
      <c r="C275" s="26" t="s">
        <v>629</v>
      </c>
      <c r="D275" s="1" t="s">
        <v>25</v>
      </c>
      <c r="E275" s="1" t="s">
        <v>15</v>
      </c>
      <c r="F275" s="1" t="s">
        <v>696</v>
      </c>
      <c r="G275" s="2">
        <v>3705</v>
      </c>
      <c r="H275" s="2">
        <v>4471.54</v>
      </c>
      <c r="I275" s="1" t="s">
        <v>697</v>
      </c>
      <c r="J275" s="1" t="s">
        <v>698</v>
      </c>
    </row>
    <row r="276" spans="1:10" ht="38.25">
      <c r="A276" s="1">
        <v>55</v>
      </c>
      <c r="B276" s="3" t="s">
        <v>678</v>
      </c>
      <c r="C276" s="1" t="s">
        <v>679</v>
      </c>
      <c r="D276" s="1" t="s">
        <v>14</v>
      </c>
      <c r="E276" s="1" t="s">
        <v>15</v>
      </c>
      <c r="F276" s="1" t="s">
        <v>743</v>
      </c>
      <c r="G276" s="2">
        <v>3754783.74</v>
      </c>
      <c r="H276" s="2">
        <v>3748148.94</v>
      </c>
      <c r="I276" s="1" t="s">
        <v>744</v>
      </c>
      <c r="J276" s="1" t="s">
        <v>729</v>
      </c>
    </row>
    <row r="277" spans="1:10" s="35" customFormat="1" ht="15" customHeight="1">
      <c r="A277" s="74">
        <v>56</v>
      </c>
      <c r="B277" s="74" t="s">
        <v>708</v>
      </c>
      <c r="C277" s="74" t="s">
        <v>707</v>
      </c>
      <c r="D277" s="74" t="s">
        <v>14</v>
      </c>
      <c r="E277" s="74" t="s">
        <v>15</v>
      </c>
      <c r="F277" s="75" t="s">
        <v>864</v>
      </c>
      <c r="G277" s="39">
        <v>561761.93000000005</v>
      </c>
      <c r="H277" s="38" t="s">
        <v>866</v>
      </c>
      <c r="I277" s="40" t="s">
        <v>868</v>
      </c>
      <c r="J277" s="38" t="s">
        <v>867</v>
      </c>
    </row>
    <row r="278" spans="1:10" s="35" customFormat="1" ht="25.5">
      <c r="A278" s="74"/>
      <c r="B278" s="74"/>
      <c r="C278" s="74"/>
      <c r="D278" s="74"/>
      <c r="E278" s="74"/>
      <c r="F278" s="75"/>
      <c r="G278" s="39">
        <v>134731.82</v>
      </c>
      <c r="H278" s="39">
        <v>113000</v>
      </c>
      <c r="I278" s="40" t="s">
        <v>869</v>
      </c>
      <c r="J278" s="38" t="s">
        <v>867</v>
      </c>
    </row>
    <row r="279" spans="1:10" s="35" customFormat="1" ht="25.5">
      <c r="A279" s="74"/>
      <c r="B279" s="74"/>
      <c r="C279" s="74"/>
      <c r="D279" s="74"/>
      <c r="E279" s="74"/>
      <c r="F279" s="75"/>
      <c r="G279" s="39">
        <v>119356.73</v>
      </c>
      <c r="H279" s="39">
        <v>104550</v>
      </c>
      <c r="I279" s="40" t="s">
        <v>870</v>
      </c>
      <c r="J279" s="38" t="s">
        <v>867</v>
      </c>
    </row>
    <row r="280" spans="1:10" s="35" customFormat="1" ht="25.5">
      <c r="A280" s="74"/>
      <c r="B280" s="74"/>
      <c r="C280" s="74"/>
      <c r="D280" s="74"/>
      <c r="E280" s="74"/>
      <c r="F280" s="75"/>
      <c r="G280" s="39">
        <v>192035.47</v>
      </c>
      <c r="H280" s="39">
        <v>97908</v>
      </c>
      <c r="I280" s="40" t="s">
        <v>871</v>
      </c>
      <c r="J280" s="38" t="s">
        <v>867</v>
      </c>
    </row>
    <row r="281" spans="1:10" ht="18.75" customHeight="1">
      <c r="A281" s="74"/>
      <c r="B281" s="74"/>
      <c r="C281" s="74"/>
      <c r="D281" s="74"/>
      <c r="E281" s="74"/>
      <c r="F281" s="75"/>
      <c r="G281" s="38" t="s">
        <v>865</v>
      </c>
      <c r="H281" s="39">
        <v>122000</v>
      </c>
      <c r="I281" s="41" t="s">
        <v>872</v>
      </c>
      <c r="J281" s="38" t="s">
        <v>867</v>
      </c>
    </row>
    <row r="282" spans="1:10" ht="51">
      <c r="A282" s="1">
        <v>57</v>
      </c>
      <c r="B282" s="3" t="s">
        <v>680</v>
      </c>
      <c r="C282" s="1" t="s">
        <v>681</v>
      </c>
      <c r="D282" s="1" t="s">
        <v>25</v>
      </c>
      <c r="E282" s="1" t="s">
        <v>206</v>
      </c>
      <c r="F282" s="1" t="s">
        <v>701</v>
      </c>
      <c r="G282" s="2">
        <v>128414.26</v>
      </c>
      <c r="H282" s="2">
        <v>127642.27</v>
      </c>
      <c r="I282" s="8" t="s">
        <v>703</v>
      </c>
      <c r="J282" s="1" t="s">
        <v>702</v>
      </c>
    </row>
    <row r="283" spans="1:10" ht="38.25">
      <c r="A283" s="1">
        <v>58</v>
      </c>
      <c r="B283" s="3" t="s">
        <v>682</v>
      </c>
      <c r="C283" s="1" t="s">
        <v>683</v>
      </c>
      <c r="D283" s="1" t="s">
        <v>43</v>
      </c>
      <c r="E283" s="1" t="s">
        <v>15</v>
      </c>
      <c r="F283" s="1" t="s">
        <v>727</v>
      </c>
      <c r="G283" s="27" t="s">
        <v>728</v>
      </c>
      <c r="H283" s="28">
        <v>231022.71</v>
      </c>
      <c r="I283" s="1" t="s">
        <v>730</v>
      </c>
      <c r="J283" s="1" t="s">
        <v>729</v>
      </c>
    </row>
    <row r="284" spans="1:10" ht="51">
      <c r="A284" s="1">
        <v>59</v>
      </c>
      <c r="B284" s="3" t="s">
        <v>684</v>
      </c>
      <c r="C284" s="1" t="s">
        <v>685</v>
      </c>
      <c r="D284" s="1" t="s">
        <v>25</v>
      </c>
      <c r="E284" s="1" t="s">
        <v>206</v>
      </c>
      <c r="F284" s="1" t="s">
        <v>699</v>
      </c>
      <c r="G284" s="2">
        <v>14960.98</v>
      </c>
      <c r="H284" s="2">
        <v>14796.75</v>
      </c>
      <c r="I284" s="1" t="s">
        <v>700</v>
      </c>
      <c r="J284" s="1" t="s">
        <v>698</v>
      </c>
    </row>
    <row r="285" spans="1:10" ht="25.5">
      <c r="A285" s="1">
        <v>60</v>
      </c>
      <c r="B285" s="1" t="s">
        <v>741</v>
      </c>
      <c r="C285" s="1" t="s">
        <v>736</v>
      </c>
      <c r="D285" s="1" t="s">
        <v>43</v>
      </c>
      <c r="E285" s="1" t="s">
        <v>15</v>
      </c>
      <c r="F285" s="1" t="s">
        <v>752</v>
      </c>
      <c r="G285" s="2">
        <v>219233.36</v>
      </c>
      <c r="H285" s="51" t="s">
        <v>434</v>
      </c>
      <c r="I285" s="52"/>
      <c r="J285" s="53"/>
    </row>
    <row r="286" spans="1:10" ht="76.5">
      <c r="A286" s="1">
        <v>61</v>
      </c>
      <c r="B286" s="1" t="s">
        <v>739</v>
      </c>
      <c r="C286" s="1" t="s">
        <v>740</v>
      </c>
      <c r="D286" s="1" t="s">
        <v>25</v>
      </c>
      <c r="E286" s="1" t="s">
        <v>746</v>
      </c>
      <c r="F286" s="1" t="s">
        <v>818</v>
      </c>
      <c r="G286" s="2">
        <v>1801.44</v>
      </c>
      <c r="H286" s="2">
        <v>1788.61</v>
      </c>
      <c r="I286" s="1" t="s">
        <v>819</v>
      </c>
      <c r="J286" s="1" t="s">
        <v>800</v>
      </c>
    </row>
    <row r="287" spans="1:10" ht="38.25">
      <c r="A287" s="1">
        <v>62</v>
      </c>
      <c r="B287" s="1" t="s">
        <v>737</v>
      </c>
      <c r="C287" s="1" t="s">
        <v>738</v>
      </c>
      <c r="D287" s="1" t="s">
        <v>25</v>
      </c>
      <c r="E287" s="1" t="s">
        <v>15</v>
      </c>
      <c r="F287" s="1" t="s">
        <v>747</v>
      </c>
      <c r="G287" s="2">
        <v>16723.63</v>
      </c>
      <c r="H287" s="51" t="s">
        <v>434</v>
      </c>
      <c r="I287" s="52"/>
      <c r="J287" s="53"/>
    </row>
    <row r="288" spans="1:10" ht="25.5">
      <c r="A288" s="1">
        <v>63</v>
      </c>
      <c r="B288" s="1" t="s">
        <v>735</v>
      </c>
      <c r="C288" s="1" t="s">
        <v>736</v>
      </c>
      <c r="D288" s="1" t="s">
        <v>43</v>
      </c>
      <c r="E288" s="1" t="s">
        <v>15</v>
      </c>
      <c r="F288" s="1" t="s">
        <v>753</v>
      </c>
      <c r="G288" s="2">
        <v>308756.12</v>
      </c>
      <c r="H288" s="51" t="s">
        <v>754</v>
      </c>
      <c r="I288" s="52"/>
      <c r="J288" s="53"/>
    </row>
    <row r="289" spans="1:10" ht="38.25">
      <c r="A289" s="1">
        <v>64</v>
      </c>
      <c r="B289" s="1" t="s">
        <v>733</v>
      </c>
      <c r="C289" s="1" t="s">
        <v>734</v>
      </c>
      <c r="D289" s="1" t="s">
        <v>43</v>
      </c>
      <c r="E289" s="1" t="s">
        <v>15</v>
      </c>
      <c r="F289" s="1" t="s">
        <v>756</v>
      </c>
      <c r="G289" s="2">
        <v>536585.37</v>
      </c>
      <c r="H289" s="2">
        <v>519024.39</v>
      </c>
      <c r="I289" s="6" t="s">
        <v>757</v>
      </c>
      <c r="J289" s="1" t="s">
        <v>755</v>
      </c>
    </row>
    <row r="290" spans="1:10" ht="51">
      <c r="A290" s="1">
        <v>65</v>
      </c>
      <c r="B290" s="1" t="s">
        <v>731</v>
      </c>
      <c r="C290" s="1" t="s">
        <v>732</v>
      </c>
      <c r="D290" s="1" t="s">
        <v>25</v>
      </c>
      <c r="E290" s="1" t="s">
        <v>15</v>
      </c>
      <c r="F290" s="1" t="s">
        <v>758</v>
      </c>
      <c r="G290" s="2">
        <v>37953.68</v>
      </c>
      <c r="H290" s="2">
        <v>34918</v>
      </c>
      <c r="I290" s="1" t="s">
        <v>760</v>
      </c>
      <c r="J290" s="1" t="s">
        <v>759</v>
      </c>
    </row>
    <row r="291" spans="1:10" ht="38.25">
      <c r="A291" s="1">
        <v>66</v>
      </c>
      <c r="B291" s="1" t="s">
        <v>745</v>
      </c>
      <c r="C291" s="1" t="s">
        <v>736</v>
      </c>
      <c r="D291" s="1" t="s">
        <v>43</v>
      </c>
      <c r="E291" s="1" t="s">
        <v>15</v>
      </c>
      <c r="F291" s="1" t="s">
        <v>798</v>
      </c>
      <c r="G291" s="2">
        <v>1801.44</v>
      </c>
      <c r="H291" s="2">
        <v>1788.62</v>
      </c>
      <c r="I291" s="6" t="s">
        <v>799</v>
      </c>
      <c r="J291" s="1" t="s">
        <v>800</v>
      </c>
    </row>
    <row r="292" spans="1:10" ht="25.5" customHeight="1">
      <c r="A292" s="42">
        <v>67</v>
      </c>
      <c r="B292" s="42" t="s">
        <v>748</v>
      </c>
      <c r="C292" s="42" t="s">
        <v>749</v>
      </c>
      <c r="D292" s="42" t="s">
        <v>43</v>
      </c>
      <c r="E292" s="42" t="s">
        <v>15</v>
      </c>
      <c r="F292" s="42" t="s">
        <v>775</v>
      </c>
      <c r="G292" s="2" t="s">
        <v>776</v>
      </c>
      <c r="H292" s="2">
        <v>15202.44</v>
      </c>
      <c r="I292" s="1" t="s">
        <v>790</v>
      </c>
      <c r="J292" s="1" t="s">
        <v>862</v>
      </c>
    </row>
    <row r="293" spans="1:10" ht="25.5">
      <c r="A293" s="44"/>
      <c r="B293" s="44"/>
      <c r="C293" s="44"/>
      <c r="D293" s="44"/>
      <c r="E293" s="44"/>
      <c r="F293" s="44"/>
      <c r="G293" s="2" t="s">
        <v>777</v>
      </c>
      <c r="H293" s="2">
        <v>7084.55</v>
      </c>
      <c r="I293" s="1" t="s">
        <v>789</v>
      </c>
      <c r="J293" s="1" t="s">
        <v>785</v>
      </c>
    </row>
    <row r="294" spans="1:10" ht="25.5">
      <c r="A294" s="44"/>
      <c r="B294" s="44"/>
      <c r="C294" s="44"/>
      <c r="D294" s="44"/>
      <c r="E294" s="44"/>
      <c r="F294" s="44"/>
      <c r="G294" s="2" t="s">
        <v>778</v>
      </c>
      <c r="H294" s="2">
        <v>690</v>
      </c>
      <c r="I294" s="1" t="s">
        <v>791</v>
      </c>
      <c r="J294" s="1" t="s">
        <v>785</v>
      </c>
    </row>
    <row r="295" spans="1:10" ht="25.5">
      <c r="A295" s="44"/>
      <c r="B295" s="44"/>
      <c r="C295" s="44"/>
      <c r="D295" s="44"/>
      <c r="E295" s="44"/>
      <c r="F295" s="44"/>
      <c r="G295" s="2" t="s">
        <v>779</v>
      </c>
      <c r="H295" s="2">
        <v>4473.9799999999996</v>
      </c>
      <c r="I295" s="1" t="s">
        <v>792</v>
      </c>
      <c r="J295" s="1" t="s">
        <v>785</v>
      </c>
    </row>
    <row r="296" spans="1:10" ht="15" customHeight="1">
      <c r="A296" s="44"/>
      <c r="B296" s="44"/>
      <c r="C296" s="44"/>
      <c r="D296" s="44"/>
      <c r="E296" s="44"/>
      <c r="F296" s="44"/>
      <c r="G296" s="2" t="s">
        <v>780</v>
      </c>
      <c r="H296" s="60" t="s">
        <v>788</v>
      </c>
      <c r="I296" s="61"/>
      <c r="J296" s="62"/>
    </row>
    <row r="297" spans="1:10" ht="25.5">
      <c r="A297" s="44"/>
      <c r="B297" s="44"/>
      <c r="C297" s="44"/>
      <c r="D297" s="44"/>
      <c r="E297" s="44"/>
      <c r="F297" s="44"/>
      <c r="G297" s="2" t="s">
        <v>781</v>
      </c>
      <c r="H297" s="2">
        <v>107520</v>
      </c>
      <c r="I297" s="1" t="s">
        <v>793</v>
      </c>
      <c r="J297" s="1" t="s">
        <v>786</v>
      </c>
    </row>
    <row r="298" spans="1:10" ht="25.5">
      <c r="A298" s="44"/>
      <c r="B298" s="44"/>
      <c r="C298" s="44"/>
      <c r="D298" s="44"/>
      <c r="E298" s="44"/>
      <c r="F298" s="44"/>
      <c r="G298" s="2" t="s">
        <v>782</v>
      </c>
      <c r="H298" s="2">
        <v>1863.41</v>
      </c>
      <c r="I298" s="1" t="s">
        <v>794</v>
      </c>
      <c r="J298" s="1" t="s">
        <v>785</v>
      </c>
    </row>
    <row r="299" spans="1:10" ht="25.5">
      <c r="A299" s="44"/>
      <c r="B299" s="44"/>
      <c r="C299" s="44"/>
      <c r="D299" s="44"/>
      <c r="E299" s="44"/>
      <c r="F299" s="44"/>
      <c r="G299" s="2" t="s">
        <v>783</v>
      </c>
      <c r="H299" s="2">
        <v>1674.8</v>
      </c>
      <c r="I299" s="1" t="s">
        <v>795</v>
      </c>
      <c r="J299" s="1" t="s">
        <v>785</v>
      </c>
    </row>
    <row r="300" spans="1:10" ht="25.5">
      <c r="A300" s="43"/>
      <c r="B300" s="43"/>
      <c r="C300" s="43"/>
      <c r="D300" s="43"/>
      <c r="E300" s="43"/>
      <c r="F300" s="43"/>
      <c r="G300" s="2" t="s">
        <v>784</v>
      </c>
      <c r="H300" s="2">
        <v>12000</v>
      </c>
      <c r="I300" s="1" t="s">
        <v>796</v>
      </c>
      <c r="J300" s="1" t="s">
        <v>787</v>
      </c>
    </row>
    <row r="301" spans="1:10" ht="38.25">
      <c r="A301" s="1">
        <v>68</v>
      </c>
      <c r="B301" s="1" t="s">
        <v>750</v>
      </c>
      <c r="C301" s="1" t="s">
        <v>751</v>
      </c>
      <c r="D301" s="1" t="s">
        <v>25</v>
      </c>
      <c r="E301" s="1" t="s">
        <v>15</v>
      </c>
      <c r="F301" s="1" t="s">
        <v>766</v>
      </c>
      <c r="G301" s="2">
        <v>11870.57</v>
      </c>
      <c r="H301" s="51" t="s">
        <v>765</v>
      </c>
      <c r="I301" s="52"/>
      <c r="J301" s="53"/>
    </row>
    <row r="302" spans="1:10" ht="38.25">
      <c r="A302" s="1">
        <v>69</v>
      </c>
      <c r="B302" s="1" t="s">
        <v>761</v>
      </c>
      <c r="C302" s="1" t="s">
        <v>763</v>
      </c>
      <c r="D302" s="1" t="s">
        <v>14</v>
      </c>
      <c r="E302" s="1" t="s">
        <v>15</v>
      </c>
      <c r="F302" s="36" t="s">
        <v>860</v>
      </c>
      <c r="G302" s="37">
        <v>580456.92000000004</v>
      </c>
      <c r="H302" s="37">
        <v>645750</v>
      </c>
      <c r="I302" s="38" t="s">
        <v>861</v>
      </c>
      <c r="J302" s="1" t="s">
        <v>863</v>
      </c>
    </row>
    <row r="303" spans="1:10" ht="38.25" customHeight="1">
      <c r="A303" s="42">
        <v>70</v>
      </c>
      <c r="B303" s="42" t="s">
        <v>762</v>
      </c>
      <c r="C303" s="42" t="s">
        <v>764</v>
      </c>
      <c r="D303" s="42" t="s">
        <v>43</v>
      </c>
      <c r="E303" s="42" t="s">
        <v>15</v>
      </c>
      <c r="F303" s="42" t="s">
        <v>774</v>
      </c>
      <c r="G303" s="2" t="s">
        <v>769</v>
      </c>
      <c r="H303" s="2">
        <v>43920</v>
      </c>
      <c r="I303" s="6" t="s">
        <v>773</v>
      </c>
      <c r="J303" s="1" t="s">
        <v>771</v>
      </c>
    </row>
    <row r="304" spans="1:10" ht="27.75" customHeight="1">
      <c r="A304" s="43"/>
      <c r="B304" s="43"/>
      <c r="C304" s="43"/>
      <c r="D304" s="43"/>
      <c r="E304" s="43"/>
      <c r="F304" s="43"/>
      <c r="G304" s="2" t="s">
        <v>770</v>
      </c>
      <c r="H304" s="2">
        <v>6000</v>
      </c>
      <c r="I304" s="6" t="s">
        <v>772</v>
      </c>
      <c r="J304" s="10" t="s">
        <v>771</v>
      </c>
    </row>
    <row r="305" spans="1:10" ht="25.5">
      <c r="A305" s="1">
        <v>71</v>
      </c>
      <c r="B305" s="1" t="s">
        <v>767</v>
      </c>
      <c r="C305" s="1" t="s">
        <v>768</v>
      </c>
      <c r="D305" s="1" t="s">
        <v>43</v>
      </c>
      <c r="E305" s="1" t="s">
        <v>15</v>
      </c>
      <c r="F305" s="1" t="s">
        <v>801</v>
      </c>
      <c r="G305" s="2">
        <v>422000</v>
      </c>
      <c r="H305" s="2">
        <v>422000</v>
      </c>
      <c r="I305" s="29" t="s">
        <v>803</v>
      </c>
      <c r="J305" s="1" t="s">
        <v>802</v>
      </c>
    </row>
    <row r="306" spans="1:10" s="32" customFormat="1" ht="15" customHeight="1">
      <c r="A306" s="42">
        <v>72</v>
      </c>
      <c r="B306" s="42" t="s">
        <v>797</v>
      </c>
      <c r="C306" s="42" t="s">
        <v>100</v>
      </c>
      <c r="D306" s="42" t="s">
        <v>43</v>
      </c>
      <c r="E306" s="42" t="s">
        <v>15</v>
      </c>
      <c r="F306" s="42" t="s">
        <v>849</v>
      </c>
      <c r="G306" s="2" t="s">
        <v>850</v>
      </c>
      <c r="H306" s="2">
        <v>420564.96</v>
      </c>
      <c r="I306" s="29" t="s">
        <v>854</v>
      </c>
      <c r="J306" s="1" t="s">
        <v>855</v>
      </c>
    </row>
    <row r="307" spans="1:10" s="32" customFormat="1">
      <c r="A307" s="44"/>
      <c r="B307" s="44"/>
      <c r="C307" s="44"/>
      <c r="D307" s="44"/>
      <c r="E307" s="44"/>
      <c r="F307" s="44"/>
      <c r="G307" s="2" t="s">
        <v>851</v>
      </c>
      <c r="H307" s="2">
        <v>60324.45</v>
      </c>
      <c r="I307" s="29" t="s">
        <v>856</v>
      </c>
      <c r="J307" s="1" t="s">
        <v>855</v>
      </c>
    </row>
    <row r="308" spans="1:10" s="32" customFormat="1">
      <c r="A308" s="44"/>
      <c r="B308" s="44"/>
      <c r="C308" s="44"/>
      <c r="D308" s="44"/>
      <c r="E308" s="44"/>
      <c r="F308" s="44"/>
      <c r="G308" s="2" t="s">
        <v>852</v>
      </c>
      <c r="H308" s="2">
        <v>45551.18</v>
      </c>
      <c r="I308" s="29" t="s">
        <v>858</v>
      </c>
      <c r="J308" s="1" t="s">
        <v>859</v>
      </c>
    </row>
    <row r="309" spans="1:10">
      <c r="A309" s="43"/>
      <c r="B309" s="43"/>
      <c r="C309" s="43"/>
      <c r="D309" s="43"/>
      <c r="E309" s="43"/>
      <c r="F309" s="43"/>
      <c r="G309" s="2" t="s">
        <v>853</v>
      </c>
      <c r="H309" s="2">
        <v>44882.6</v>
      </c>
      <c r="I309" s="29" t="s">
        <v>857</v>
      </c>
      <c r="J309" s="1" t="s">
        <v>855</v>
      </c>
    </row>
    <row r="310" spans="1:10" s="30" customFormat="1" ht="15" customHeight="1">
      <c r="A310" s="42">
        <v>73</v>
      </c>
      <c r="B310" s="45" t="s">
        <v>804</v>
      </c>
      <c r="C310" s="42" t="s">
        <v>805</v>
      </c>
      <c r="D310" s="42" t="s">
        <v>14</v>
      </c>
      <c r="E310" s="42" t="s">
        <v>15</v>
      </c>
      <c r="F310" s="42" t="s">
        <v>822</v>
      </c>
      <c r="G310" s="2" t="s">
        <v>842</v>
      </c>
      <c r="H310" s="51" t="s">
        <v>823</v>
      </c>
      <c r="I310" s="52"/>
      <c r="J310" s="53"/>
    </row>
    <row r="311" spans="1:10" s="30" customFormat="1">
      <c r="A311" s="44"/>
      <c r="B311" s="46"/>
      <c r="C311" s="44"/>
      <c r="D311" s="44"/>
      <c r="E311" s="44"/>
      <c r="F311" s="44"/>
      <c r="G311" s="2" t="s">
        <v>841</v>
      </c>
      <c r="H311" s="2" t="s">
        <v>843</v>
      </c>
      <c r="I311" s="29" t="s">
        <v>826</v>
      </c>
      <c r="J311" s="1" t="s">
        <v>824</v>
      </c>
    </row>
    <row r="312" spans="1:10" s="30" customFormat="1">
      <c r="A312" s="44"/>
      <c r="B312" s="46"/>
      <c r="C312" s="44"/>
      <c r="D312" s="44"/>
      <c r="E312" s="44"/>
      <c r="F312" s="44"/>
      <c r="G312" s="2" t="s">
        <v>848</v>
      </c>
      <c r="H312" s="51" t="s">
        <v>825</v>
      </c>
      <c r="I312" s="52"/>
      <c r="J312" s="53"/>
    </row>
    <row r="313" spans="1:10" s="30" customFormat="1" ht="25.5">
      <c r="A313" s="44"/>
      <c r="B313" s="46"/>
      <c r="C313" s="44"/>
      <c r="D313" s="44"/>
      <c r="E313" s="44"/>
      <c r="F313" s="44"/>
      <c r="G313" s="2" t="s">
        <v>840</v>
      </c>
      <c r="H313" s="2" t="s">
        <v>844</v>
      </c>
      <c r="I313" s="29" t="s">
        <v>827</v>
      </c>
      <c r="J313" s="1" t="s">
        <v>828</v>
      </c>
    </row>
    <row r="314" spans="1:10" s="30" customFormat="1">
      <c r="A314" s="44"/>
      <c r="B314" s="46"/>
      <c r="C314" s="44"/>
      <c r="D314" s="44"/>
      <c r="E314" s="44"/>
      <c r="F314" s="44"/>
      <c r="G314" s="2" t="s">
        <v>839</v>
      </c>
      <c r="H314" s="51" t="s">
        <v>829</v>
      </c>
      <c r="I314" s="52"/>
      <c r="J314" s="53"/>
    </row>
    <row r="315" spans="1:10" s="30" customFormat="1" ht="25.5">
      <c r="A315" s="44"/>
      <c r="B315" s="46"/>
      <c r="C315" s="44"/>
      <c r="D315" s="44"/>
      <c r="E315" s="44"/>
      <c r="F315" s="44"/>
      <c r="G315" s="2" t="s">
        <v>838</v>
      </c>
      <c r="H315" s="2" t="s">
        <v>845</v>
      </c>
      <c r="I315" s="29" t="s">
        <v>831</v>
      </c>
      <c r="J315" s="1" t="s">
        <v>830</v>
      </c>
    </row>
    <row r="316" spans="1:10" s="30" customFormat="1" ht="25.5">
      <c r="A316" s="44"/>
      <c r="B316" s="46"/>
      <c r="C316" s="44"/>
      <c r="D316" s="44"/>
      <c r="E316" s="44"/>
      <c r="F316" s="44"/>
      <c r="G316" s="2" t="s">
        <v>837</v>
      </c>
      <c r="H316" s="2" t="s">
        <v>846</v>
      </c>
      <c r="I316" s="29" t="s">
        <v>832</v>
      </c>
      <c r="J316" s="1" t="s">
        <v>833</v>
      </c>
    </row>
    <row r="317" spans="1:10" s="30" customFormat="1">
      <c r="A317" s="44"/>
      <c r="B317" s="46"/>
      <c r="C317" s="44"/>
      <c r="D317" s="44"/>
      <c r="E317" s="44"/>
      <c r="F317" s="44"/>
      <c r="G317" s="2" t="s">
        <v>836</v>
      </c>
      <c r="H317" s="2" t="s">
        <v>847</v>
      </c>
      <c r="I317" s="29" t="s">
        <v>834</v>
      </c>
      <c r="J317" s="1" t="s">
        <v>824</v>
      </c>
    </row>
    <row r="318" spans="1:10">
      <c r="A318" s="43"/>
      <c r="B318" s="47"/>
      <c r="C318" s="43"/>
      <c r="D318" s="43"/>
      <c r="E318" s="43"/>
      <c r="F318" s="43"/>
      <c r="G318" s="2" t="s">
        <v>835</v>
      </c>
      <c r="H318" s="51" t="s">
        <v>83</v>
      </c>
      <c r="I318" s="52"/>
      <c r="J318" s="53"/>
    </row>
    <row r="319" spans="1:10" s="30" customFormat="1">
      <c r="A319" s="33"/>
      <c r="B319" s="34"/>
      <c r="C319" s="33"/>
      <c r="D319" s="33"/>
      <c r="E319" s="33"/>
      <c r="F319" s="33"/>
      <c r="G319" s="31"/>
      <c r="H319" s="31"/>
      <c r="I319" s="33"/>
      <c r="J319" s="33"/>
    </row>
  </sheetData>
  <mergeCells count="224">
    <mergeCell ref="H296:J296"/>
    <mergeCell ref="A292:A300"/>
    <mergeCell ref="B292:B300"/>
    <mergeCell ref="C292:C300"/>
    <mergeCell ref="D292:D300"/>
    <mergeCell ref="E292:E300"/>
    <mergeCell ref="F292:F300"/>
    <mergeCell ref="H301:J301"/>
    <mergeCell ref="H310:J310"/>
    <mergeCell ref="H312:J312"/>
    <mergeCell ref="H318:J318"/>
    <mergeCell ref="H314:J314"/>
    <mergeCell ref="A310:A318"/>
    <mergeCell ref="B310:B318"/>
    <mergeCell ref="C310:C318"/>
    <mergeCell ref="D310:D318"/>
    <mergeCell ref="E310:E318"/>
    <mergeCell ref="F310:F318"/>
    <mergeCell ref="H288:J288"/>
    <mergeCell ref="H287:J287"/>
    <mergeCell ref="F260:F261"/>
    <mergeCell ref="A260:A261"/>
    <mergeCell ref="B260:B261"/>
    <mergeCell ref="A264:A269"/>
    <mergeCell ref="B264:B269"/>
    <mergeCell ref="C264:C269"/>
    <mergeCell ref="D264:D269"/>
    <mergeCell ref="E264:E269"/>
    <mergeCell ref="H272:J272"/>
    <mergeCell ref="H285:J285"/>
    <mergeCell ref="A277:A281"/>
    <mergeCell ref="B277:B281"/>
    <mergeCell ref="C277:C281"/>
    <mergeCell ref="D277:D281"/>
    <mergeCell ref="E277:E281"/>
    <mergeCell ref="F277:F281"/>
    <mergeCell ref="F248:F249"/>
    <mergeCell ref="D140:D154"/>
    <mergeCell ref="F264:F269"/>
    <mergeCell ref="B136:B139"/>
    <mergeCell ref="D178:D228"/>
    <mergeCell ref="C178:C228"/>
    <mergeCell ref="C248:C249"/>
    <mergeCell ref="D248:D249"/>
    <mergeCell ref="E248:E249"/>
    <mergeCell ref="B140:B154"/>
    <mergeCell ref="E140:E154"/>
    <mergeCell ref="F244:F245"/>
    <mergeCell ref="F229:F237"/>
    <mergeCell ref="E229:E237"/>
    <mergeCell ref="F241:F242"/>
    <mergeCell ref="A85:A93"/>
    <mergeCell ref="F136:F139"/>
    <mergeCell ref="A105:A108"/>
    <mergeCell ref="E8:E11"/>
    <mergeCell ref="F78:F83"/>
    <mergeCell ref="B28:B77"/>
    <mergeCell ref="C78:C83"/>
    <mergeCell ref="A136:A139"/>
    <mergeCell ref="C122:C128"/>
    <mergeCell ref="A28:A77"/>
    <mergeCell ref="E111:E121"/>
    <mergeCell ref="D111:D121"/>
    <mergeCell ref="C111:C121"/>
    <mergeCell ref="B111:B121"/>
    <mergeCell ref="A78:A83"/>
    <mergeCell ref="A94:A96"/>
    <mergeCell ref="B94:B96"/>
    <mergeCell ref="C94:C96"/>
    <mergeCell ref="D94:D96"/>
    <mergeCell ref="E94:E96"/>
    <mergeCell ref="A98:A103"/>
    <mergeCell ref="E136:E139"/>
    <mergeCell ref="E105:E108"/>
    <mergeCell ref="B98:B103"/>
    <mergeCell ref="A248:A249"/>
    <mergeCell ref="B248:B249"/>
    <mergeCell ref="H127:J127"/>
    <mergeCell ref="F8:F11"/>
    <mergeCell ref="B78:B83"/>
    <mergeCell ref="A8:A11"/>
    <mergeCell ref="B8:B11"/>
    <mergeCell ref="C8:C11"/>
    <mergeCell ref="F14:F25"/>
    <mergeCell ref="A14:A25"/>
    <mergeCell ref="B14:B25"/>
    <mergeCell ref="C14:C25"/>
    <mergeCell ref="D14:D25"/>
    <mergeCell ref="H16:J16"/>
    <mergeCell ref="H17:J17"/>
    <mergeCell ref="H20:J20"/>
    <mergeCell ref="H24:J24"/>
    <mergeCell ref="H15:J15"/>
    <mergeCell ref="B26:B27"/>
    <mergeCell ref="C26:C27"/>
    <mergeCell ref="D26:D27"/>
    <mergeCell ref="A26:A27"/>
    <mergeCell ref="D122:D128"/>
    <mergeCell ref="H129:J129"/>
    <mergeCell ref="H123:J123"/>
    <mergeCell ref="A1:J1"/>
    <mergeCell ref="A2:J2"/>
    <mergeCell ref="A4:J4"/>
    <mergeCell ref="A3:J3"/>
    <mergeCell ref="A12:A13"/>
    <mergeCell ref="B12:B13"/>
    <mergeCell ref="D12:D13"/>
    <mergeCell ref="F12:F13"/>
    <mergeCell ref="C12:C13"/>
    <mergeCell ref="D8:D11"/>
    <mergeCell ref="E12:E13"/>
    <mergeCell ref="F26:F27"/>
    <mergeCell ref="E26:E27"/>
    <mergeCell ref="E14:E25"/>
    <mergeCell ref="A111:A121"/>
    <mergeCell ref="A122:A128"/>
    <mergeCell ref="B122:B128"/>
    <mergeCell ref="C28:C77"/>
    <mergeCell ref="C98:C103"/>
    <mergeCell ref="E122:E128"/>
    <mergeCell ref="C85:C93"/>
    <mergeCell ref="B105:B108"/>
    <mergeCell ref="C105:C108"/>
    <mergeCell ref="H130:J130"/>
    <mergeCell ref="H155:J155"/>
    <mergeCell ref="F140:F154"/>
    <mergeCell ref="C157:C162"/>
    <mergeCell ref="H79:J79"/>
    <mergeCell ref="H74:J74"/>
    <mergeCell ref="C136:C139"/>
    <mergeCell ref="D136:D139"/>
    <mergeCell ref="H83:J83"/>
    <mergeCell ref="F85:F93"/>
    <mergeCell ref="F98:F103"/>
    <mergeCell ref="D78:D83"/>
    <mergeCell ref="E78:E83"/>
    <mergeCell ref="F28:F77"/>
    <mergeCell ref="F94:F96"/>
    <mergeCell ref="E28:E77"/>
    <mergeCell ref="H95:J95"/>
    <mergeCell ref="F111:F121"/>
    <mergeCell ref="C140:C154"/>
    <mergeCell ref="F122:F128"/>
    <mergeCell ref="F105:F108"/>
    <mergeCell ref="H137:J137"/>
    <mergeCell ref="H138:J138"/>
    <mergeCell ref="D28:D77"/>
    <mergeCell ref="H221:J222"/>
    <mergeCell ref="F178:F228"/>
    <mergeCell ref="E178:E228"/>
    <mergeCell ref="F157:F162"/>
    <mergeCell ref="E157:E162"/>
    <mergeCell ref="A157:A162"/>
    <mergeCell ref="A178:A228"/>
    <mergeCell ref="B178:B228"/>
    <mergeCell ref="B157:B162"/>
    <mergeCell ref="D163:D177"/>
    <mergeCell ref="G168:G172"/>
    <mergeCell ref="G173:G177"/>
    <mergeCell ref="H163:H167"/>
    <mergeCell ref="H199:J199"/>
    <mergeCell ref="H202:J202"/>
    <mergeCell ref="H194:J196"/>
    <mergeCell ref="E163:E177"/>
    <mergeCell ref="D157:D162"/>
    <mergeCell ref="A163:A177"/>
    <mergeCell ref="B163:B177"/>
    <mergeCell ref="C163:C177"/>
    <mergeCell ref="D85:D93"/>
    <mergeCell ref="E85:E93"/>
    <mergeCell ref="D98:D103"/>
    <mergeCell ref="E98:E103"/>
    <mergeCell ref="B85:B93"/>
    <mergeCell ref="D105:D108"/>
    <mergeCell ref="H246:J246"/>
    <mergeCell ref="A131:A134"/>
    <mergeCell ref="B131:B134"/>
    <mergeCell ref="C131:C134"/>
    <mergeCell ref="D131:D134"/>
    <mergeCell ref="E131:E134"/>
    <mergeCell ref="F131:F134"/>
    <mergeCell ref="H181:J182"/>
    <mergeCell ref="H190:J190"/>
    <mergeCell ref="A140:A154"/>
    <mergeCell ref="H139:J139"/>
    <mergeCell ref="G163:G167"/>
    <mergeCell ref="B244:B245"/>
    <mergeCell ref="D229:D237"/>
    <mergeCell ref="C229:C237"/>
    <mergeCell ref="H168:H172"/>
    <mergeCell ref="H173:H177"/>
    <mergeCell ref="F163:F177"/>
    <mergeCell ref="A244:A245"/>
    <mergeCell ref="B229:B237"/>
    <mergeCell ref="A229:A237"/>
    <mergeCell ref="E244:E245"/>
    <mergeCell ref="D244:D245"/>
    <mergeCell ref="C244:C245"/>
    <mergeCell ref="A241:A242"/>
    <mergeCell ref="B241:B242"/>
    <mergeCell ref="C241:C242"/>
    <mergeCell ref="D241:D242"/>
    <mergeCell ref="E241:E242"/>
    <mergeCell ref="A253:A258"/>
    <mergeCell ref="B253:B258"/>
    <mergeCell ref="C253:C258"/>
    <mergeCell ref="D253:D258"/>
    <mergeCell ref="E253:E258"/>
    <mergeCell ref="F253:F258"/>
    <mergeCell ref="C260:C261"/>
    <mergeCell ref="D260:D261"/>
    <mergeCell ref="E260:E261"/>
    <mergeCell ref="A303:A304"/>
    <mergeCell ref="B303:B304"/>
    <mergeCell ref="C303:C304"/>
    <mergeCell ref="D303:D304"/>
    <mergeCell ref="E303:E304"/>
    <mergeCell ref="F303:F304"/>
    <mergeCell ref="A306:A309"/>
    <mergeCell ref="B306:B309"/>
    <mergeCell ref="C306:C309"/>
    <mergeCell ref="D306:D309"/>
    <mergeCell ref="E306:E309"/>
    <mergeCell ref="F306:F309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2017-05-04T07:06:52Z</dcterms:modified>
</cp:coreProperties>
</file>